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241498W\Desktop\GESPA\PROGRAMA GESPA 1\0ADMINISTRACION\LIBRO\BASES DE DATOS EJERCICIOS GESPA\"/>
    </mc:Choice>
  </mc:AlternateContent>
  <bookViews>
    <workbookView xWindow="0" yWindow="0" windowWidth="23040" windowHeight="9384"/>
  </bookViews>
  <sheets>
    <sheet name="CGD" sheetId="1" r:id="rId1"/>
    <sheet name="DER" sheetId="2" r:id="rId2"/>
    <sheet name="GIN" sheetId="3" r:id="rId3"/>
    <sheet name="OFT" sheetId="4" r:id="rId4"/>
    <sheet name="ORL" sheetId="5" r:id="rId5"/>
    <sheet name="URO" sheetId="6" r:id="rId6"/>
    <sheet name="TR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65" i="7" l="1"/>
  <c r="E65" i="7" s="1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D56" i="7"/>
  <c r="E56" i="7" s="1"/>
  <c r="D55" i="7"/>
  <c r="E55" i="7" s="1"/>
  <c r="D54" i="7"/>
  <c r="E54" i="7" s="1"/>
  <c r="D53" i="7"/>
  <c r="E53" i="7" s="1"/>
  <c r="D52" i="7"/>
  <c r="E52" i="7" s="1"/>
  <c r="D51" i="7"/>
  <c r="E51" i="7" s="1"/>
  <c r="D50" i="7"/>
  <c r="E50" i="7" s="1"/>
  <c r="D49" i="7"/>
  <c r="E49" i="7" s="1"/>
  <c r="D48" i="7"/>
  <c r="E48" i="7" s="1"/>
  <c r="D47" i="7"/>
  <c r="E47" i="7" s="1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E25" i="7"/>
  <c r="D25" i="7"/>
  <c r="D24" i="7"/>
  <c r="E24" i="7" s="1"/>
  <c r="E23" i="7"/>
  <c r="D23" i="7"/>
  <c r="D22" i="7"/>
  <c r="E22" i="7" s="1"/>
  <c r="E21" i="7"/>
  <c r="D21" i="7"/>
  <c r="D20" i="7"/>
  <c r="E20" i="7" s="1"/>
  <c r="E19" i="7"/>
  <c r="D19" i="7"/>
  <c r="D18" i="7"/>
  <c r="E18" i="7" s="1"/>
  <c r="E17" i="7"/>
  <c r="D17" i="7"/>
  <c r="D16" i="7"/>
  <c r="E16" i="7" s="1"/>
  <c r="E15" i="7"/>
  <c r="D15" i="7"/>
  <c r="D14" i="7"/>
  <c r="E14" i="7" s="1"/>
  <c r="E13" i="7"/>
  <c r="D13" i="7"/>
  <c r="D12" i="7"/>
  <c r="E12" i="7" s="1"/>
  <c r="E11" i="7"/>
  <c r="D11" i="7"/>
  <c r="D10" i="7"/>
  <c r="E10" i="7" s="1"/>
  <c r="E9" i="7"/>
  <c r="D9" i="7"/>
  <c r="D8" i="7"/>
  <c r="E8" i="7" s="1"/>
  <c r="E7" i="7"/>
  <c r="D7" i="7"/>
  <c r="H6" i="7"/>
  <c r="D6" i="7"/>
  <c r="E6" i="7" s="1"/>
  <c r="H5" i="7"/>
  <c r="D5" i="7"/>
  <c r="E5" i="7" s="1"/>
  <c r="H4" i="7"/>
  <c r="H25" i="7" s="1"/>
  <c r="D4" i="7"/>
  <c r="E4" i="7" s="1"/>
  <c r="D3" i="7"/>
  <c r="E3" i="7" s="1"/>
  <c r="D2" i="7"/>
  <c r="E2" i="7" s="1"/>
  <c r="D57" i="6" l="1"/>
  <c r="E57" i="6" s="1"/>
  <c r="D56" i="6"/>
  <c r="E56" i="6" s="1"/>
  <c r="D55" i="6"/>
  <c r="E55" i="6" s="1"/>
  <c r="D54" i="6"/>
  <c r="E54" i="6" s="1"/>
  <c r="D53" i="6"/>
  <c r="E53" i="6" s="1"/>
  <c r="D52" i="6"/>
  <c r="E52" i="6" s="1"/>
  <c r="D51" i="6"/>
  <c r="E51" i="6" s="1"/>
  <c r="D50" i="6"/>
  <c r="E50" i="6" s="1"/>
  <c r="D49" i="6"/>
  <c r="E49" i="6" s="1"/>
  <c r="D48" i="6"/>
  <c r="E48" i="6" s="1"/>
  <c r="D47" i="6"/>
  <c r="E47" i="6" s="1"/>
  <c r="D46" i="6"/>
  <c r="E46" i="6" s="1"/>
  <c r="D45" i="6"/>
  <c r="E45" i="6" s="1"/>
  <c r="D44" i="6"/>
  <c r="E44" i="6" s="1"/>
  <c r="D43" i="6"/>
  <c r="E43" i="6" s="1"/>
  <c r="D42" i="6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E26" i="6"/>
  <c r="D26" i="6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E18" i="6"/>
  <c r="D18" i="6"/>
  <c r="D17" i="6"/>
  <c r="H11" i="6" s="1"/>
  <c r="D16" i="6"/>
  <c r="E16" i="6" s="1"/>
  <c r="D15" i="6"/>
  <c r="E15" i="6" s="1"/>
  <c r="E14" i="6"/>
  <c r="D14" i="6"/>
  <c r="D13" i="6"/>
  <c r="E13" i="6" s="1"/>
  <c r="D12" i="6"/>
  <c r="H7" i="6" s="1"/>
  <c r="H10" i="6"/>
  <c r="D11" i="6"/>
  <c r="E11" i="6" s="1"/>
  <c r="H9" i="6"/>
  <c r="D10" i="6"/>
  <c r="E10" i="6" s="1"/>
  <c r="D9" i="6"/>
  <c r="E9" i="6" s="1"/>
  <c r="D8" i="6"/>
  <c r="E8" i="6" s="1"/>
  <c r="D7" i="6"/>
  <c r="E7" i="6" s="1"/>
  <c r="E6" i="6"/>
  <c r="D6" i="6"/>
  <c r="D5" i="6"/>
  <c r="E5" i="6" s="1"/>
  <c r="D4" i="6"/>
  <c r="E4" i="6" s="1"/>
  <c r="D3" i="6"/>
  <c r="E3" i="6" s="1"/>
  <c r="D2" i="6"/>
  <c r="E2" i="6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4" i="5"/>
  <c r="E44" i="5" s="1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E25" i="5"/>
  <c r="D25" i="5"/>
  <c r="D24" i="5"/>
  <c r="E24" i="5" s="1"/>
  <c r="E23" i="5"/>
  <c r="D23" i="5"/>
  <c r="D22" i="5"/>
  <c r="E22" i="5" s="1"/>
  <c r="E21" i="5"/>
  <c r="D21" i="5"/>
  <c r="D20" i="5"/>
  <c r="E20" i="5" s="1"/>
  <c r="E19" i="5"/>
  <c r="D19" i="5"/>
  <c r="D18" i="5"/>
  <c r="E18" i="5" s="1"/>
  <c r="E17" i="5"/>
  <c r="D17" i="5"/>
  <c r="D16" i="5"/>
  <c r="E16" i="5" s="1"/>
  <c r="E15" i="5"/>
  <c r="D15" i="5"/>
  <c r="D14" i="5"/>
  <c r="E14" i="5" s="1"/>
  <c r="E13" i="5"/>
  <c r="D13" i="5"/>
  <c r="D12" i="5"/>
  <c r="E12" i="5" s="1"/>
  <c r="E11" i="5"/>
  <c r="D11" i="5"/>
  <c r="D10" i="5"/>
  <c r="E10" i="5" s="1"/>
  <c r="E9" i="5"/>
  <c r="D9" i="5"/>
  <c r="D8" i="5"/>
  <c r="E8" i="5" s="1"/>
  <c r="H7" i="5"/>
  <c r="D7" i="5"/>
  <c r="E7" i="5" s="1"/>
  <c r="D6" i="5"/>
  <c r="E6" i="5" s="1"/>
  <c r="D5" i="5"/>
  <c r="H6" i="5" s="1"/>
  <c r="D4" i="5"/>
  <c r="H5" i="5" s="1"/>
  <c r="D3" i="5"/>
  <c r="E3" i="5" s="1"/>
  <c r="D2" i="5"/>
  <c r="H4" i="5" s="1"/>
  <c r="D30" i="4"/>
  <c r="E30" i="4" s="1"/>
  <c r="D29" i="4"/>
  <c r="H12" i="4" s="1"/>
  <c r="D28" i="4"/>
  <c r="E28" i="4" s="1"/>
  <c r="D27" i="4"/>
  <c r="E27" i="4" s="1"/>
  <c r="D26" i="4"/>
  <c r="E26" i="4" s="1"/>
  <c r="E25" i="4"/>
  <c r="D25" i="4"/>
  <c r="D24" i="4"/>
  <c r="E24" i="4" s="1"/>
  <c r="E23" i="4"/>
  <c r="D23" i="4"/>
  <c r="D22" i="4"/>
  <c r="E22" i="4" s="1"/>
  <c r="E21" i="4"/>
  <c r="D21" i="4"/>
  <c r="D20" i="4"/>
  <c r="E20" i="4" s="1"/>
  <c r="E19" i="4"/>
  <c r="D19" i="4"/>
  <c r="D18" i="4"/>
  <c r="E18" i="4" s="1"/>
  <c r="E17" i="4"/>
  <c r="D17" i="4"/>
  <c r="D16" i="4"/>
  <c r="E16" i="4" s="1"/>
  <c r="H15" i="4"/>
  <c r="D15" i="4"/>
  <c r="E15" i="4" s="1"/>
  <c r="E14" i="4"/>
  <c r="D14" i="4"/>
  <c r="D13" i="4"/>
  <c r="E13" i="4" s="1"/>
  <c r="E12" i="4"/>
  <c r="D12" i="4"/>
  <c r="H11" i="4"/>
  <c r="D11" i="4"/>
  <c r="E11" i="4" s="1"/>
  <c r="E10" i="4"/>
  <c r="D10" i="4"/>
  <c r="D9" i="4"/>
  <c r="E9" i="4" s="1"/>
  <c r="E8" i="4"/>
  <c r="D8" i="4"/>
  <c r="H7" i="4"/>
  <c r="D7" i="4"/>
  <c r="E7" i="4" s="1"/>
  <c r="E6" i="4"/>
  <c r="D6" i="4"/>
  <c r="H5" i="4"/>
  <c r="D5" i="4"/>
  <c r="E5" i="4" s="1"/>
  <c r="H4" i="4"/>
  <c r="E4" i="4"/>
  <c r="D4" i="4"/>
  <c r="E3" i="4"/>
  <c r="D3" i="4"/>
  <c r="E2" i="4"/>
  <c r="D2" i="4"/>
  <c r="H14" i="4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H5" i="3"/>
  <c r="D6" i="3"/>
  <c r="E6" i="3" s="1"/>
  <c r="H4" i="3"/>
  <c r="D5" i="3"/>
  <c r="E5" i="3" s="1"/>
  <c r="D4" i="3"/>
  <c r="E4" i="3" s="1"/>
  <c r="D3" i="3"/>
  <c r="E3" i="3" s="1"/>
  <c r="D2" i="3"/>
  <c r="E2" i="3" s="1"/>
  <c r="D11" i="2"/>
  <c r="E11" i="2" s="1"/>
  <c r="D10" i="2"/>
  <c r="E10" i="2" s="1"/>
  <c r="D9" i="2"/>
  <c r="H10" i="2" s="1"/>
  <c r="D8" i="2"/>
  <c r="D7" i="2"/>
  <c r="E7" i="2" s="1"/>
  <c r="H6" i="2"/>
  <c r="D6" i="2"/>
  <c r="E6" i="2" s="1"/>
  <c r="H5" i="2"/>
  <c r="D5" i="2"/>
  <c r="E5" i="2" s="1"/>
  <c r="D4" i="2"/>
  <c r="E4" i="2" s="1"/>
  <c r="E3" i="2"/>
  <c r="D3" i="2"/>
  <c r="D2" i="2"/>
  <c r="H8" i="2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H6" i="1"/>
  <c r="D6" i="1"/>
  <c r="E6" i="1" s="1"/>
  <c r="H5" i="1"/>
  <c r="D5" i="1"/>
  <c r="E5" i="1" s="1"/>
  <c r="D4" i="1"/>
  <c r="E4" i="1" s="1"/>
  <c r="E3" i="1"/>
  <c r="D3" i="1"/>
  <c r="D2" i="1"/>
  <c r="E2" i="1" s="1"/>
  <c r="H5" i="6" l="1"/>
  <c r="H6" i="6"/>
  <c r="H4" i="6"/>
  <c r="H8" i="6"/>
  <c r="E12" i="6"/>
  <c r="H12" i="6"/>
  <c r="E17" i="6"/>
  <c r="H25" i="5"/>
  <c r="E5" i="5"/>
  <c r="E2" i="5"/>
  <c r="E4" i="5"/>
  <c r="H6" i="4"/>
  <c r="H25" i="4" s="1"/>
  <c r="H10" i="4"/>
  <c r="E29" i="4"/>
  <c r="H9" i="4"/>
  <c r="H13" i="4"/>
  <c r="H8" i="4"/>
  <c r="H6" i="3"/>
  <c r="H25" i="3" s="1"/>
  <c r="H26" i="1"/>
  <c r="H7" i="2"/>
  <c r="E2" i="2"/>
  <c r="H11" i="2"/>
  <c r="E9" i="2"/>
  <c r="H12" i="2"/>
  <c r="H9" i="2"/>
  <c r="H13" i="2"/>
  <c r="H4" i="2"/>
  <c r="H25" i="6" l="1"/>
  <c r="H25" i="2"/>
</calcChain>
</file>

<file path=xl/sharedStrings.xml><?xml version="1.0" encoding="utf-8"?>
<sst xmlns="http://schemas.openxmlformats.org/spreadsheetml/2006/main" count="446" uniqueCount="331">
  <si>
    <t>DESCRIPCIÓN</t>
  </si>
  <si>
    <t>Hernia simple inguinal/crural</t>
  </si>
  <si>
    <t>Hernia inguinal/crural recidivada</t>
  </si>
  <si>
    <t>Hernia inguinal/crural bilateral</t>
  </si>
  <si>
    <t>PLANIFICACION DE QUIRÓFANO</t>
  </si>
  <si>
    <t>Hernia umbilical o epigástrica</t>
  </si>
  <si>
    <t>Colecistectomía</t>
  </si>
  <si>
    <t>Hernia inguinal/crural+umbilical/epigástrica</t>
  </si>
  <si>
    <t>Hernia umbilical+epigástrica</t>
  </si>
  <si>
    <t>Eventración</t>
  </si>
  <si>
    <t>Cirugía de hiato esofágico</t>
  </si>
  <si>
    <t>Colecistectomía+coledocotomía o derivación bilio-digestiva</t>
  </si>
  <si>
    <t>Sinus pilonidal</t>
  </si>
  <si>
    <t>Hemorroides/pólipos/condilomas</t>
  </si>
  <si>
    <t>Anuplastia V-Y</t>
  </si>
  <si>
    <t>Fistulectomía anal</t>
  </si>
  <si>
    <t>Esfinteroplastia</t>
  </si>
  <si>
    <t>Fisura anal</t>
  </si>
  <si>
    <t>Cirugía de colon</t>
  </si>
  <si>
    <t>Cáncer de recto</t>
  </si>
  <si>
    <t>Cierre de ileostomía</t>
  </si>
  <si>
    <t>Cáncer de esófago</t>
  </si>
  <si>
    <t>Cáncer de estómago</t>
  </si>
  <si>
    <t>Pancreatectomía parcial</t>
  </si>
  <si>
    <t>Pancreatoduodenectomía</t>
  </si>
  <si>
    <t>Drenaje de pseudoquiste pancreático</t>
  </si>
  <si>
    <t>Neoplasia de hígado</t>
  </si>
  <si>
    <t>Hidatidosis hepática</t>
  </si>
  <si>
    <t>Tiroidectomía parcial</t>
  </si>
  <si>
    <t>Tiroidectomía total</t>
  </si>
  <si>
    <t>Tiroidectomía con linfadenectomía</t>
  </si>
  <si>
    <t>Paratiroidectomía</t>
  </si>
  <si>
    <t>Suprarrenalectomía unilateral</t>
  </si>
  <si>
    <t>Esplenectomía laparoscópica</t>
  </si>
  <si>
    <t>Adenopatía</t>
  </si>
  <si>
    <t>Colocación de reservorio</t>
  </si>
  <si>
    <t>Colocación de catéter peritoneal</t>
  </si>
  <si>
    <t>Retirada de catéter peritoneal</t>
  </si>
  <si>
    <t>Resto CGD</t>
  </si>
  <si>
    <t>Cirugía menor</t>
  </si>
  <si>
    <t>Tumorectomía de mama</t>
  </si>
  <si>
    <t>Tumorectomía de mama + linfadenectomía o ganglio centinela</t>
  </si>
  <si>
    <t>Tumorectomía de mama + ganglio centinela y linfadenectomía</t>
  </si>
  <si>
    <t>Mastectomía simple</t>
  </si>
  <si>
    <t xml:space="preserve">Mastectomía + linfadenectomía o ganglio centinela </t>
  </si>
  <si>
    <t>Mastectomía + linfadenectomía y ganglio centinela</t>
  </si>
  <si>
    <t>Linfadenectomía axilar o ganglio centinela</t>
  </si>
  <si>
    <t>Linfadenectomía axilar y ganglio centinela</t>
  </si>
  <si>
    <t>Implante mamario unilateral (prótesis, expansor o expansor-prótesis)</t>
  </si>
  <si>
    <t>Implante mamario+cirugía contralateral</t>
  </si>
  <si>
    <t xml:space="preserve">Colgajo local sobre mama </t>
  </si>
  <si>
    <t>Colgajo local sobre mama+cirugía contralateral</t>
  </si>
  <si>
    <t>Colgajo de dorsal ancho</t>
  </si>
  <si>
    <t>Colgajo de dorsal ancho+cirugía contralateral</t>
  </si>
  <si>
    <t>Colgajo TRAM pediculado</t>
  </si>
  <si>
    <t>Colgajo TRAM pediculado+cirugía contralateral</t>
  </si>
  <si>
    <t>RMI implante unilateral</t>
  </si>
  <si>
    <t>RMI implante unilateral+ganglio centinela o linfadenectomía</t>
  </si>
  <si>
    <t>Mastectomía subcutánea bilateral con implante</t>
  </si>
  <si>
    <t xml:space="preserve">RMI colgajo local </t>
  </si>
  <si>
    <t xml:space="preserve">RMI colgajo dorsal/TRAM </t>
  </si>
  <si>
    <t>Reconstrucción mamaria microquirúrgica</t>
  </si>
  <si>
    <t>Reconstrucción de pezón unilateral</t>
  </si>
  <si>
    <t>Reconstrucción de pezón bilateral</t>
  </si>
  <si>
    <t>Extracción de implante de mama</t>
  </si>
  <si>
    <t>Recambio de implante de mama</t>
  </si>
  <si>
    <t>Mastopexia</t>
  </si>
  <si>
    <t>Reducción de mama femenina unilateral</t>
  </si>
  <si>
    <t>Reducción de mama femenina bilateral</t>
  </si>
  <si>
    <t xml:space="preserve">Ginecomastia unilateral </t>
  </si>
  <si>
    <t xml:space="preserve">Ginecomastia bilateral </t>
  </si>
  <si>
    <t xml:space="preserve">Mama ectópica </t>
  </si>
  <si>
    <t>Lesiones múltiples menores de piel</t>
  </si>
  <si>
    <t>Lipoma subcutáneo</t>
  </si>
  <si>
    <t>Lipomas subcutáneos múltiples</t>
  </si>
  <si>
    <t>Resección de piel+injerto/colgajo local</t>
  </si>
  <si>
    <t>Tumor maligno de piel cierre directo</t>
  </si>
  <si>
    <t>Resto DER</t>
  </si>
  <si>
    <t>Tumores malignos de piel (2-3) cierre directo</t>
  </si>
  <si>
    <t>Toxina botulínica para hiperhidrosis</t>
  </si>
  <si>
    <t>Melanoma con ganglio centinela</t>
  </si>
  <si>
    <t>Cirugía de la uña</t>
  </si>
  <si>
    <t>Resección local de vulva/quiste vaginal</t>
  </si>
  <si>
    <t>Vulvectomía simple</t>
  </si>
  <si>
    <t>Vulvectomía radical</t>
  </si>
  <si>
    <t xml:space="preserve">Incontinencia femenina </t>
  </si>
  <si>
    <t>Cistocele o rectocele sin malla</t>
  </si>
  <si>
    <t>Cistorrectocele sin malla</t>
  </si>
  <si>
    <t>Cistocele o rectocele con malla</t>
  </si>
  <si>
    <t>Cistorrectocele con malla</t>
  </si>
  <si>
    <t>Cistocele o rectocele sin malla+incontinencia</t>
  </si>
  <si>
    <t>Cistocele o rectocele con malla+incontinencia</t>
  </si>
  <si>
    <t>Cistorrectocele sin malla+incontinencia</t>
  </si>
  <si>
    <t>Cistorrectocele con malla+incontinencia</t>
  </si>
  <si>
    <t>Prolapso de cúpula - colpocleisis</t>
  </si>
  <si>
    <t>Prolapso de cúpula - fijación</t>
  </si>
  <si>
    <t>Prolapso de cúpula - fijación con malla</t>
  </si>
  <si>
    <t>Prolapso de cúpula - fijación por laparoscopia</t>
  </si>
  <si>
    <t>Histeroscopia quirúrgica excepto miomectomía y sinequias</t>
  </si>
  <si>
    <t>Miomectomía histeroscópica/sinequias endometriales</t>
  </si>
  <si>
    <t>Miomectomía laparotómica</t>
  </si>
  <si>
    <t>Miomectomía laparoscópica</t>
  </si>
  <si>
    <t>Conización</t>
  </si>
  <si>
    <t>Histerectomía vaginal con prolapso</t>
  </si>
  <si>
    <t>Histerectomía vaginal sin prolapso</t>
  </si>
  <si>
    <t>Histerectomía vaginal+incontinencia</t>
  </si>
  <si>
    <t>Histerectomía vaginal+cistocele y/o rectocele sin malla</t>
  </si>
  <si>
    <t>Histerectomía vaginal+cistocele y/o rectocele con malla</t>
  </si>
  <si>
    <t>Histerectomía vaginal+cistocele y/o rectocele sin malla+incontinencia</t>
  </si>
  <si>
    <t>Histerectomía vaginal+cistocele y/o rectocele con malla+incontinencia</t>
  </si>
  <si>
    <t>Histerectomía abdominal abierta</t>
  </si>
  <si>
    <t>Histerectomía laparoscópica</t>
  </si>
  <si>
    <t>Histerectomía radical laparotómica</t>
  </si>
  <si>
    <t>Histerectomía radical laparoscópica/vaginal/traquelectomía radical</t>
  </si>
  <si>
    <t>Esterilización</t>
  </si>
  <si>
    <t>Esterilidad laparoscopia diagnóstica</t>
  </si>
  <si>
    <t>Quiste de ovario vía laparotómica</t>
  </si>
  <si>
    <t xml:space="preserve">Quiste de ovario vía laparoscópica </t>
  </si>
  <si>
    <t>Quiste de ovario bilateral</t>
  </si>
  <si>
    <t>Endometriosis unilateral abierta</t>
  </si>
  <si>
    <t>Endometriosis unilateral laparoscópica</t>
  </si>
  <si>
    <t>Endometriosis bilateral abierta</t>
  </si>
  <si>
    <t>Endometriosis bilateral laparoscópica</t>
  </si>
  <si>
    <t xml:space="preserve">Endometriosis del tabique rectovaginal  </t>
  </si>
  <si>
    <t xml:space="preserve">Cáncer de ovario cirugía completa por laparotomía </t>
  </si>
  <si>
    <t xml:space="preserve">Cáncer de ovario cirugía completa por laparoscopia </t>
  </si>
  <si>
    <t>Laparotomía/laparoscopia exploradora por cáncer ginecológico</t>
  </si>
  <si>
    <t>Endometriosis del tabique rectovaginal por laparoscopia</t>
  </si>
  <si>
    <t>Quiste de Bartholin-quistectomía</t>
  </si>
  <si>
    <t>Quiste de Bartholin-marsupialización</t>
  </si>
  <si>
    <t>Resto GIN</t>
  </si>
  <si>
    <t>Catarata</t>
  </si>
  <si>
    <t>Glaucoma</t>
  </si>
  <si>
    <t xml:space="preserve">Faco-trabeculectomía </t>
  </si>
  <si>
    <t>Indentación escleral sin vitrectomía</t>
  </si>
  <si>
    <t>Vitrectomía</t>
  </si>
  <si>
    <t xml:space="preserve">Indentación escleral con vitrectomía </t>
  </si>
  <si>
    <t>Faco-vitrectomía</t>
  </si>
  <si>
    <t>Inyección terapéutica en oftalmología</t>
  </si>
  <si>
    <t>Dehiscencia de herida postoperatoria</t>
  </si>
  <si>
    <t>Ectropion/entropion reparación sencilla</t>
  </si>
  <si>
    <t>Ectropion/entropion reparación con injerto o colgajo</t>
  </si>
  <si>
    <t>Resección de lesión de párpado cierre directo</t>
  </si>
  <si>
    <t>Reconstrucción sencilla de párpado</t>
  </si>
  <si>
    <t>Gran reconstrucción de párpado</t>
  </si>
  <si>
    <t>Blefaroptosis/retracción palpebral/lagoftalmos/blefaroplastia</t>
  </si>
  <si>
    <t xml:space="preserve">Blefaroptosis bilateral  </t>
  </si>
  <si>
    <t>Resección de pterigium sin injerto</t>
  </si>
  <si>
    <t>Resección de pterigium con injerto</t>
  </si>
  <si>
    <t>Cirugía menor de conjuntiva</t>
  </si>
  <si>
    <t xml:space="preserve">Neoplasia maligna de conjuntiva </t>
  </si>
  <si>
    <t>Cirugía de punto lacrimal bilateral</t>
  </si>
  <si>
    <t>Dacriocistorrinostomía</t>
  </si>
  <si>
    <t>Dacriocistectomía</t>
  </si>
  <si>
    <t>Cirugía orbitaria</t>
  </si>
  <si>
    <t xml:space="preserve">Descompresión bilateral de la órbita </t>
  </si>
  <si>
    <t>Evisceración/enucleación</t>
  </si>
  <si>
    <t>Estrabismo operaciones sobre un músculo</t>
  </si>
  <si>
    <t>Estrabismo operaciones sobre dos o más músculos</t>
  </si>
  <si>
    <t>Resto OFT</t>
  </si>
  <si>
    <t>Adenoidectomía</t>
  </si>
  <si>
    <t>Amigdalectomía</t>
  </si>
  <si>
    <t>Amigdalectomía+adenoidectomía</t>
  </si>
  <si>
    <t>Miringotomía</t>
  </si>
  <si>
    <t>Extracción de tubo de miringotomía</t>
  </si>
  <si>
    <t>Adenoidectomía+miringotomía</t>
  </si>
  <si>
    <t>Amigdalectomía+adenoidectomía+miringotomía</t>
  </si>
  <si>
    <t xml:space="preserve">SAOS/roncopatía-cauterizacion de tejido </t>
  </si>
  <si>
    <t xml:space="preserve">SAOS/roncopatía-uvulopalatoplastia </t>
  </si>
  <si>
    <t xml:space="preserve">SAOS/roncopatía-uvulopalatoplastia+cirugía funcional nasal </t>
  </si>
  <si>
    <t>Miringoplastia</t>
  </si>
  <si>
    <t>Timpanoplastia sin mastoidectomía</t>
  </si>
  <si>
    <t>Timpanoplastia con mastoidectomía</t>
  </si>
  <si>
    <t>Estapedectomía</t>
  </si>
  <si>
    <t>Inyección intratimpánica</t>
  </si>
  <si>
    <t>Neurinoma del acústico</t>
  </si>
  <si>
    <t>Implante coclear</t>
  </si>
  <si>
    <t>Septoplastia con o sin turbinectomía</t>
  </si>
  <si>
    <t>Turbinectomía</t>
  </si>
  <si>
    <t>Septorrinoplastia</t>
  </si>
  <si>
    <t>CENS - Fronto-etmoido-esfenoidectomía</t>
  </si>
  <si>
    <t>CENS - Meatotomía media/antrotomía</t>
  </si>
  <si>
    <t>Fronto-etmoido-esfenoidectomía+septoplastia</t>
  </si>
  <si>
    <t>Meatotomía media/antrotomía+septoplastia</t>
  </si>
  <si>
    <t>Microcirugía de laringe</t>
  </si>
  <si>
    <t>Microcirugía de laringe con traqueostomía</t>
  </si>
  <si>
    <t>Tiroplastia</t>
  </si>
  <si>
    <t>Parálisis bilateral de cuerdas</t>
  </si>
  <si>
    <t>Parálisis bilateral de cuerdas con traqueostomía</t>
  </si>
  <si>
    <t>Neo de laringe-cordectomía</t>
  </si>
  <si>
    <t>Neo de laringe-laringectomía parcial sin vaciamiento</t>
  </si>
  <si>
    <t>Neo de laringe-laringectomía total sin vaciamiento</t>
  </si>
  <si>
    <t>Neo de laringe-laringectomía parcial o total con vaciamiento</t>
  </si>
  <si>
    <t>Neo de laringe-laringectomía radical o con reconstrucción</t>
  </si>
  <si>
    <t>Submaxilectomía sin vaciamiento</t>
  </si>
  <si>
    <t>Parotidectomía parcial sin vaciamiento</t>
  </si>
  <si>
    <t>Parotidectomía total sin vaciamiento</t>
  </si>
  <si>
    <t>Parotidectomía parcial o total con vaciamiento o injerto de nervio</t>
  </si>
  <si>
    <t>Injerto de nervio facial</t>
  </si>
  <si>
    <t>Neo maligna ORL (excepto laringe y glándulas salivares)</t>
  </si>
  <si>
    <t>Panendoscopia de vías aereodigestivas superiores</t>
  </si>
  <si>
    <t xml:space="preserve">Vaciamiento de cuello unilateral </t>
  </si>
  <si>
    <t>Vaciamiento de cuello bilateral</t>
  </si>
  <si>
    <t xml:space="preserve">Extirpacion de ganglio cervical profundo </t>
  </si>
  <si>
    <t>Quiste tirogloso</t>
  </si>
  <si>
    <t>Quiste branquial</t>
  </si>
  <si>
    <t>Resto ORL</t>
  </si>
  <si>
    <t>Circuncisión</t>
  </si>
  <si>
    <t>Frenillo del glande</t>
  </si>
  <si>
    <t>La Peyronie / Incurvación del pene</t>
  </si>
  <si>
    <t>Amputación de pene</t>
  </si>
  <si>
    <t>Inserción o sustitución de prótesis de pene inflable</t>
  </si>
  <si>
    <t>Uretrotomía endoscópica / meatotomía</t>
  </si>
  <si>
    <t>Uretroplastia abierta</t>
  </si>
  <si>
    <t>Vasectomía</t>
  </si>
  <si>
    <t>Incontinencia masculina</t>
  </si>
  <si>
    <t>Hidrocelectomía adultos</t>
  </si>
  <si>
    <t>Varicocelectomía</t>
  </si>
  <si>
    <t>RTU de próstata</t>
  </si>
  <si>
    <t>Reconstrucción del conducto deferente</t>
  </si>
  <si>
    <t>Orquidopexia adultos</t>
  </si>
  <si>
    <t>Biopsia testicular</t>
  </si>
  <si>
    <t>Orquiectomía</t>
  </si>
  <si>
    <t>Prostatectomía suprapúbica/retropúbica/láser</t>
  </si>
  <si>
    <t>Prostatectomía radical abierta</t>
  </si>
  <si>
    <t>Prostatectomía radical laparoscópica/robótica</t>
  </si>
  <si>
    <t>Biopsia de próstata de saturación o con sedación</t>
  </si>
  <si>
    <t>Litectomía vesical</t>
  </si>
  <si>
    <t>Enterocistoplastia por baja acomodación</t>
  </si>
  <si>
    <t>Implante de neuromodulador vesical</t>
  </si>
  <si>
    <t>Hidrodistensión vesical / Inyección de toxina botulínica</t>
  </si>
  <si>
    <t>Reparación de fístula vesico-vaginal por vía vaginal</t>
  </si>
  <si>
    <t>Reparación de fístula vesico-vaginal por laparotomía</t>
  </si>
  <si>
    <t>Cistoscopia sin biopsia</t>
  </si>
  <si>
    <t>RTU de vejiga / biopsia vesical</t>
  </si>
  <si>
    <t>Cistectomía radical con derivación heterotópica</t>
  </si>
  <si>
    <t>Cistectomía radical laparoscópica o con derivación ortotópica</t>
  </si>
  <si>
    <t>Nefrectomía parcial abierta</t>
  </si>
  <si>
    <t>Nefrectomía parcial laparoscópica</t>
  </si>
  <si>
    <t>Nefrectomía total</t>
  </si>
  <si>
    <t>Ablación laparoscópica de lesión o tejido renal</t>
  </si>
  <si>
    <t>Nefroureterectomía</t>
  </si>
  <si>
    <t>Estenosis ureteral o piélica</t>
  </si>
  <si>
    <t>Cateterismo ureteral</t>
  </si>
  <si>
    <t>Ureteroscopia / ureterotomía abierta</t>
  </si>
  <si>
    <t>Ureterolitectomía laparoscópica</t>
  </si>
  <si>
    <t>Nefrostomía sin fragmentación</t>
  </si>
  <si>
    <t>Nefro/pielotomía o nefrostomía con fragmentación</t>
  </si>
  <si>
    <t>Trasplante renal de donante vivo</t>
  </si>
  <si>
    <t>Complicaciones de trasplante. Ureteroneocistostomía/cierre de fístula ureteral</t>
  </si>
  <si>
    <t>Cirugía urológica compleja</t>
  </si>
  <si>
    <t>RTU de próstata + RTU de vejiga</t>
  </si>
  <si>
    <t>RTU de próstata + uretrotomía</t>
  </si>
  <si>
    <t>RTU de próstata + litectomía</t>
  </si>
  <si>
    <t>RTU de próstata + circuncisión</t>
  </si>
  <si>
    <t>RTU de vejiga + circuncisión</t>
  </si>
  <si>
    <t>RTU de vejiga + uretrotomía</t>
  </si>
  <si>
    <t>Adenomectomía + litectomía</t>
  </si>
  <si>
    <t>Circuncisión + vasectomía</t>
  </si>
  <si>
    <t>Hidrocelectomía/varicocelectomía + vasectomía</t>
  </si>
  <si>
    <t>Hidrocelectomía/varicocelectomía + circuncisión</t>
  </si>
  <si>
    <t>Uretrotomía + circuncisión</t>
  </si>
  <si>
    <t>Resto URO</t>
  </si>
  <si>
    <t>H discal lumbar sin artrodesis</t>
  </si>
  <si>
    <t>H discal cervical sin artrodesis</t>
  </si>
  <si>
    <t>Estenosis canal lumbar sin artrodesis</t>
  </si>
  <si>
    <t>Artrodesis lumbar posterior</t>
  </si>
  <si>
    <t>Prótesis cadera</t>
  </si>
  <si>
    <t>H discal cervical con artrodesis/prótesis</t>
  </si>
  <si>
    <t>Prótesis rodilla</t>
  </si>
  <si>
    <t>Estenosis canal cervical</t>
  </si>
  <si>
    <t>Artrodesis circunferencial</t>
  </si>
  <si>
    <t>Escoliosis/espondilolistesis niños</t>
  </si>
  <si>
    <t>Escoliosis con enf asociada</t>
  </si>
  <si>
    <t>Escoliosis-distracción de tallos</t>
  </si>
  <si>
    <t>Vertebroplastia</t>
  </si>
  <si>
    <t>Cifoplastia</t>
  </si>
  <si>
    <t>Infiltración de faceta</t>
  </si>
  <si>
    <t>Choque femoroacetabular</t>
  </si>
  <si>
    <t>Artroscopia de rodilla / meniscectomía (un menisco)</t>
  </si>
  <si>
    <t>Meniscectomía artroscópica (dos meniscos)</t>
  </si>
  <si>
    <t>Sutura meniscal</t>
  </si>
  <si>
    <t>Reparación del ligamento cruzado anterior</t>
  </si>
  <si>
    <t>Reparación del ligamento cruzado anterior + meniscectomía</t>
  </si>
  <si>
    <t>Estabilización de rótula</t>
  </si>
  <si>
    <t>Sinovectomía de rodilla</t>
  </si>
  <si>
    <t>Osteotomía de rodilla</t>
  </si>
  <si>
    <t>Mosaicoplastia</t>
  </si>
  <si>
    <t>Osteotomías del primer radio</t>
  </si>
  <si>
    <t>Artoplastia de resección del primer metatarsiano (Keller-Brandes)</t>
  </si>
  <si>
    <t>Artrodesis del dedo gorde del pie</t>
  </si>
  <si>
    <t>Metatarsalgia</t>
  </si>
  <si>
    <t>Deformidad de dedos menores del pie (1-2 dedos)</t>
  </si>
  <si>
    <t>Deformidad de dedos menores del pie (3-4 dedos)</t>
  </si>
  <si>
    <t>Osteotomías del primer radio+osteoartrotomía de metatarsianos</t>
  </si>
  <si>
    <t>Osteotomías del primer radio+reparación de dedos menores</t>
  </si>
  <si>
    <t>Keller-Brandes+osteoartrotomía de metatarsianos</t>
  </si>
  <si>
    <t>Keller-Brandes+reparación de dedos menores</t>
  </si>
  <si>
    <t>Neuroma de Morton</t>
  </si>
  <si>
    <t>Fasciotomía plantar</t>
  </si>
  <si>
    <t xml:space="preserve">Acromioplastia </t>
  </si>
  <si>
    <t xml:space="preserve">Resección acromioclavicular (Mumford) </t>
  </si>
  <si>
    <t>Acromioplastia+Mumford</t>
  </si>
  <si>
    <t>Reparación del manguito de los rotadores</t>
  </si>
  <si>
    <t>Reparación del manguito de los rotadores+Mumford</t>
  </si>
  <si>
    <t>Inestabilidad de hombro</t>
  </si>
  <si>
    <t xml:space="preserve">Prótesis total de hombro </t>
  </si>
  <si>
    <t xml:space="preserve">Prótesis parcial de hombro </t>
  </si>
  <si>
    <t>Artrosis de mano</t>
  </si>
  <si>
    <t>Ganglión/tenosinovitis</t>
  </si>
  <si>
    <t>Dupuytren</t>
  </si>
  <si>
    <t>Túnel del carpo</t>
  </si>
  <si>
    <t>Lesión del nervio cubital</t>
  </si>
  <si>
    <t>Epicondilitis/epitrocleitis</t>
  </si>
  <si>
    <t>Bursectomía</t>
  </si>
  <si>
    <t xml:space="preserve">Artrolisis </t>
  </si>
  <si>
    <t>Movilización bajo anestesia</t>
  </si>
  <si>
    <t>Seudoartrosis</t>
  </si>
  <si>
    <t>EMO largo</t>
  </si>
  <si>
    <t>EMO corto</t>
  </si>
  <si>
    <t>Biopsia ósea</t>
  </si>
  <si>
    <t>Resección de hueso</t>
  </si>
  <si>
    <t>Quiste óseo / Injerto óseo</t>
  </si>
  <si>
    <t>Tumor benigno de tejidos blandos muscular o paraarticular</t>
  </si>
  <si>
    <t>Extracción de prótesis</t>
  </si>
  <si>
    <t>Recambio de prótesis</t>
  </si>
  <si>
    <t>Resto TRA</t>
  </si>
  <si>
    <t>TIEMPO
MUERTO</t>
  </si>
  <si>
    <t>TIEMPO
TOTAL</t>
  </si>
  <si>
    <t>TIEMPO
QUIRÚRGICO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</si>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</sst>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1" xfId="2" applyFont="1" applyFill="1" applyBorder="1" applyAlignment="1">
      <alignment wrapText="1"/>
    </xf>
    <xf numFmtId="2" fontId="3" fillId="0" borderId="1" xfId="2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1" fillId="2" borderId="2" xfId="1" applyFill="1" applyBorder="1"/>
    <xf numFmtId="2" fontId="0" fillId="0" borderId="1" xfId="0" applyNumberFormat="1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0" fontId="2" fillId="0" borderId="0" xfId="0" applyFont="1" applyFill="1" applyBorder="1"/>
    <xf numFmtId="0" fontId="5" fillId="0" borderId="1" xfId="2" applyFont="1" applyFill="1" applyBorder="1" applyAlignment="1">
      <alignment wrapText="1"/>
    </xf>
    <xf numFmtId="2" fontId="5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0" fontId="2" fillId="0" borderId="5" xfId="0" applyFont="1" applyFill="1" applyBorder="1"/>
    <xf numFmtId="2" fontId="2" fillId="0" borderId="6" xfId="0" applyNumberFormat="1" applyFont="1" applyFill="1" applyBorder="1"/>
    <xf numFmtId="0" fontId="4" fillId="0" borderId="0" xfId="0" applyFont="1" applyFill="1" applyBorder="1"/>
    <xf numFmtId="0" fontId="2" fillId="0" borderId="7" xfId="0" applyFont="1" applyFill="1" applyBorder="1"/>
    <xf numFmtId="9" fontId="2" fillId="3" borderId="2" xfId="1" applyFont="1" applyFill="1" applyBorder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3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wrapText="1"/>
    </xf>
    <xf numFmtId="1" fontId="3" fillId="0" borderId="1" xfId="2" applyNumberFormat="1" applyFont="1" applyFill="1" applyBorder="1" applyAlignment="1">
      <alignment wrapText="1"/>
    </xf>
    <xf numFmtId="1" fontId="3" fillId="0" borderId="0" xfId="2" applyNumberFormat="1" applyFont="1" applyFill="1" applyBorder="1" applyAlignment="1">
      <alignment wrapText="1"/>
    </xf>
    <xf numFmtId="0" fontId="0" fillId="0" borderId="9" xfId="0" applyBorder="1"/>
    <xf numFmtId="2" fontId="0" fillId="0" borderId="10" xfId="0" applyNumberFormat="1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3" fillId="0" borderId="1" xfId="2" applyFont="1" applyFill="1" applyBorder="1" applyAlignment="1">
      <alignment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wrapText="1"/>
    </xf>
    <xf numFmtId="2" fontId="6" fillId="0" borderId="1" xfId="2" applyNumberFormat="1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wrapText="1"/>
    </xf>
    <xf numFmtId="0" fontId="8" fillId="5" borderId="1" xfId="2" applyFont="1" applyFill="1" applyBorder="1" applyAlignment="1">
      <alignment horizontal="center" vertical="center" wrapText="1"/>
    </xf>
    <xf numFmtId="2" fontId="2" fillId="0" borderId="13" xfId="0" applyNumberFormat="1" applyFont="1" applyFill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5" xfId="0" applyBorder="1"/>
    <xf numFmtId="0" fontId="0" fillId="0" borderId="16" xfId="0" applyBorder="1"/>
    <xf numFmtId="2" fontId="0" fillId="0" borderId="12" xfId="0" applyNumberFormat="1" applyBorder="1"/>
    <xf numFmtId="2" fontId="0" fillId="0" borderId="17" xfId="0" applyNumberFormat="1" applyBorder="1"/>
    <xf numFmtId="0" fontId="2" fillId="0" borderId="16" xfId="0" applyFont="1" applyFill="1" applyBorder="1"/>
    <xf numFmtId="2" fontId="2" fillId="0" borderId="12" xfId="0" applyNumberFormat="1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</cellXfs>
  <cellStyles count="3">
    <cellStyle name="Normal" xfId="0" builtinId="0"/>
    <cellStyle name="Normal_Hoja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="70" zoomScaleNormal="70" workbookViewId="0"/>
  </sheetViews>
  <sheetFormatPr baseColWidth="10" defaultRowHeight="14.4" x14ac:dyDescent="0.3"/>
  <cols>
    <col min="1" max="1" width="58.88671875" bestFit="1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customWidth="1"/>
    <col min="6" max="6" width="4.77734375" customWidth="1"/>
    <col min="7" max="7" width="35.21875" bestFit="1" customWidth="1"/>
    <col min="8" max="8" width="7" bestFit="1" customWidth="1"/>
  </cols>
  <sheetData>
    <row r="1" spans="1:9" ht="27" x14ac:dyDescent="0.3">
      <c r="A1" s="49" t="s">
        <v>0</v>
      </c>
      <c r="B1" s="51" t="s">
        <v>329</v>
      </c>
      <c r="C1" s="51" t="s">
        <v>327</v>
      </c>
      <c r="D1" s="52" t="s">
        <v>328</v>
      </c>
      <c r="E1" s="50" t="s">
        <v>330</v>
      </c>
      <c r="F1" s="1"/>
      <c r="G1" s="1"/>
      <c r="H1" s="1"/>
      <c r="I1" s="1"/>
    </row>
    <row r="2" spans="1:9" x14ac:dyDescent="0.3">
      <c r="A2" s="2" t="s">
        <v>1</v>
      </c>
      <c r="B2" s="3">
        <v>0.79899999999999993</v>
      </c>
      <c r="C2" s="3">
        <v>0.15000000000000002</v>
      </c>
      <c r="D2" s="4">
        <f>C2+B2</f>
        <v>0.94899999999999995</v>
      </c>
      <c r="E2" s="5">
        <f>D2*60</f>
        <v>56.94</v>
      </c>
      <c r="F2" s="1"/>
      <c r="G2" s="1"/>
      <c r="H2" s="1"/>
      <c r="I2" s="1"/>
    </row>
    <row r="3" spans="1:9" ht="15" thickBot="1" x14ac:dyDescent="0.35">
      <c r="A3" s="2" t="s">
        <v>2</v>
      </c>
      <c r="B3" s="3">
        <v>1.0114999999999998</v>
      </c>
      <c r="C3" s="3">
        <v>0.15000000000000002</v>
      </c>
      <c r="D3" s="4">
        <f t="shared" ref="D3:D66" si="0">C3+B3</f>
        <v>1.1614999999999998</v>
      </c>
      <c r="E3" s="5">
        <f t="shared" ref="E3:E66" si="1">D3*60</f>
        <v>69.689999999999984</v>
      </c>
      <c r="F3" s="1"/>
      <c r="G3" s="1"/>
      <c r="H3" s="1"/>
      <c r="I3" s="1"/>
    </row>
    <row r="4" spans="1:9" ht="15" thickBot="1" x14ac:dyDescent="0.35">
      <c r="A4" s="2" t="s">
        <v>3</v>
      </c>
      <c r="B4" s="3">
        <v>1.1560000000000001</v>
      </c>
      <c r="C4" s="3">
        <v>0.15000000000000002</v>
      </c>
      <c r="D4" s="4">
        <f t="shared" si="0"/>
        <v>1.306</v>
      </c>
      <c r="E4" s="5">
        <f t="shared" si="1"/>
        <v>78.36</v>
      </c>
      <c r="F4" s="1"/>
      <c r="G4" s="63" t="s">
        <v>4</v>
      </c>
      <c r="H4" s="64"/>
      <c r="I4" s="1"/>
    </row>
    <row r="5" spans="1:9" x14ac:dyDescent="0.3">
      <c r="A5" s="2" t="s">
        <v>5</v>
      </c>
      <c r="B5" s="3">
        <v>0.65449999999999997</v>
      </c>
      <c r="C5" s="3">
        <v>0.15000000000000002</v>
      </c>
      <c r="D5" s="4">
        <f t="shared" si="0"/>
        <v>0.80449999999999999</v>
      </c>
      <c r="E5" s="5">
        <f t="shared" si="1"/>
        <v>48.269999999999996</v>
      </c>
      <c r="F5" s="1"/>
      <c r="G5" s="6" t="s">
        <v>6</v>
      </c>
      <c r="H5" s="12">
        <f>+VLOOKUP(G5,$A$2:$D$53,4,FALSE)</f>
        <v>1.6785000000000001</v>
      </c>
      <c r="I5" s="1"/>
    </row>
    <row r="6" spans="1:9" x14ac:dyDescent="0.3">
      <c r="A6" s="2" t="s">
        <v>7</v>
      </c>
      <c r="B6" s="3">
        <v>1.0114999999999998</v>
      </c>
      <c r="C6" s="3">
        <v>0.15000000000000002</v>
      </c>
      <c r="D6" s="4">
        <f t="shared" si="0"/>
        <v>1.1614999999999998</v>
      </c>
      <c r="E6" s="5">
        <f t="shared" si="1"/>
        <v>69.689999999999984</v>
      </c>
      <c r="F6" s="1"/>
      <c r="G6" s="7" t="s">
        <v>6</v>
      </c>
      <c r="H6" s="13">
        <f>+VLOOKUP(G6,$A$2:$D$53,4,FALSE)</f>
        <v>1.6785000000000001</v>
      </c>
      <c r="I6" s="1"/>
    </row>
    <row r="7" spans="1:9" x14ac:dyDescent="0.3">
      <c r="A7" s="2" t="s">
        <v>8</v>
      </c>
      <c r="B7" s="3">
        <v>0.86699999999999999</v>
      </c>
      <c r="C7" s="3">
        <v>0.15000000000000002</v>
      </c>
      <c r="D7" s="4">
        <f t="shared" si="0"/>
        <v>1.0169999999999999</v>
      </c>
      <c r="E7" s="5">
        <f t="shared" si="1"/>
        <v>61.019999999999996</v>
      </c>
      <c r="F7" s="1"/>
      <c r="G7" s="7"/>
      <c r="H7" s="8"/>
      <c r="I7" s="1"/>
    </row>
    <row r="8" spans="1:9" x14ac:dyDescent="0.3">
      <c r="A8" s="2" t="s">
        <v>9</v>
      </c>
      <c r="B8" s="3">
        <v>1.4535</v>
      </c>
      <c r="C8" s="3">
        <v>0.22499999999999998</v>
      </c>
      <c r="D8" s="4">
        <f t="shared" si="0"/>
        <v>1.6785000000000001</v>
      </c>
      <c r="E8" s="5">
        <f t="shared" si="1"/>
        <v>100.71000000000001</v>
      </c>
      <c r="F8" s="1"/>
      <c r="G8" s="7"/>
      <c r="H8" s="8"/>
      <c r="I8" s="1"/>
    </row>
    <row r="9" spans="1:9" x14ac:dyDescent="0.3">
      <c r="A9" s="2" t="s">
        <v>10</v>
      </c>
      <c r="B9" s="3">
        <v>2.4565000000000001</v>
      </c>
      <c r="C9" s="3">
        <v>0.30000000000000004</v>
      </c>
      <c r="D9" s="4">
        <f t="shared" si="0"/>
        <v>2.7565</v>
      </c>
      <c r="E9" s="5">
        <f t="shared" si="1"/>
        <v>165.39</v>
      </c>
      <c r="F9" s="1"/>
      <c r="G9" s="7"/>
      <c r="H9" s="8"/>
      <c r="I9" s="1"/>
    </row>
    <row r="10" spans="1:9" x14ac:dyDescent="0.3">
      <c r="A10" s="2" t="s">
        <v>6</v>
      </c>
      <c r="B10" s="3">
        <v>1.4535</v>
      </c>
      <c r="C10" s="3">
        <v>0.22499999999999998</v>
      </c>
      <c r="D10" s="4">
        <f t="shared" si="0"/>
        <v>1.6785000000000001</v>
      </c>
      <c r="E10" s="5">
        <f t="shared" si="1"/>
        <v>100.71000000000001</v>
      </c>
      <c r="F10" s="1"/>
      <c r="G10" s="7"/>
      <c r="H10" s="8"/>
      <c r="I10" s="1"/>
    </row>
    <row r="11" spans="1:9" x14ac:dyDescent="0.3">
      <c r="A11" s="2" t="s">
        <v>11</v>
      </c>
      <c r="B11" s="3">
        <v>1.887</v>
      </c>
      <c r="C11" s="3">
        <v>0.22499999999999998</v>
      </c>
      <c r="D11" s="4">
        <f t="shared" si="0"/>
        <v>2.1120000000000001</v>
      </c>
      <c r="E11" s="5">
        <f t="shared" si="1"/>
        <v>126.72</v>
      </c>
      <c r="F11" s="1"/>
      <c r="G11" s="7"/>
      <c r="H11" s="8"/>
      <c r="I11" s="1"/>
    </row>
    <row r="12" spans="1:9" x14ac:dyDescent="0.3">
      <c r="A12" s="2" t="s">
        <v>12</v>
      </c>
      <c r="B12" s="3">
        <v>0.4335</v>
      </c>
      <c r="C12" s="3">
        <v>0.15000000000000002</v>
      </c>
      <c r="D12" s="4">
        <f t="shared" si="0"/>
        <v>0.58350000000000002</v>
      </c>
      <c r="E12" s="5">
        <f t="shared" si="1"/>
        <v>35.01</v>
      </c>
      <c r="F12" s="1"/>
      <c r="G12" s="7"/>
      <c r="H12" s="8"/>
      <c r="I12" s="1"/>
    </row>
    <row r="13" spans="1:9" x14ac:dyDescent="0.3">
      <c r="A13" s="2" t="s">
        <v>13</v>
      </c>
      <c r="B13" s="3">
        <v>0.57800000000000007</v>
      </c>
      <c r="C13" s="3">
        <v>0.15000000000000002</v>
      </c>
      <c r="D13" s="4">
        <f t="shared" si="0"/>
        <v>0.72800000000000009</v>
      </c>
      <c r="E13" s="5">
        <f t="shared" si="1"/>
        <v>43.680000000000007</v>
      </c>
      <c r="F13" s="1"/>
      <c r="G13" s="7"/>
      <c r="H13" s="8"/>
      <c r="I13" s="1"/>
    </row>
    <row r="14" spans="1:9" x14ac:dyDescent="0.3">
      <c r="A14" s="2" t="s">
        <v>14</v>
      </c>
      <c r="B14" s="3">
        <v>1.734</v>
      </c>
      <c r="C14" s="3">
        <v>0.22499999999999998</v>
      </c>
      <c r="D14" s="4">
        <f t="shared" si="0"/>
        <v>1.9590000000000001</v>
      </c>
      <c r="E14" s="5">
        <f t="shared" si="1"/>
        <v>117.54</v>
      </c>
      <c r="F14" s="1"/>
      <c r="G14" s="7"/>
      <c r="H14" s="8"/>
      <c r="I14" s="1"/>
    </row>
    <row r="15" spans="1:9" x14ac:dyDescent="0.3">
      <c r="A15" s="2" t="s">
        <v>15</v>
      </c>
      <c r="B15" s="3">
        <v>0.72249999999999992</v>
      </c>
      <c r="C15" s="3">
        <v>0.15000000000000002</v>
      </c>
      <c r="D15" s="4">
        <f t="shared" si="0"/>
        <v>0.87249999999999994</v>
      </c>
      <c r="E15" s="5">
        <f t="shared" si="1"/>
        <v>52.349999999999994</v>
      </c>
      <c r="F15" s="1"/>
      <c r="G15" s="7"/>
      <c r="H15" s="8"/>
      <c r="I15" s="1"/>
    </row>
    <row r="16" spans="1:9" x14ac:dyDescent="0.3">
      <c r="A16" s="2" t="s">
        <v>16</v>
      </c>
      <c r="B16" s="3">
        <v>1.3005</v>
      </c>
      <c r="C16" s="3">
        <v>0.22499999999999998</v>
      </c>
      <c r="D16" s="4">
        <f t="shared" si="0"/>
        <v>1.5255000000000001</v>
      </c>
      <c r="E16" s="5">
        <f t="shared" si="1"/>
        <v>91.53</v>
      </c>
      <c r="F16" s="1"/>
      <c r="G16" s="7"/>
      <c r="H16" s="8"/>
      <c r="I16" s="1"/>
    </row>
    <row r="17" spans="1:9" x14ac:dyDescent="0.3">
      <c r="A17" s="2" t="s">
        <v>17</v>
      </c>
      <c r="B17" s="3">
        <v>0.4335</v>
      </c>
      <c r="C17" s="3">
        <v>0.15000000000000002</v>
      </c>
      <c r="D17" s="4">
        <f t="shared" si="0"/>
        <v>0.58350000000000002</v>
      </c>
      <c r="E17" s="5">
        <f t="shared" si="1"/>
        <v>35.01</v>
      </c>
      <c r="F17" s="1"/>
      <c r="G17" s="7"/>
      <c r="H17" s="8"/>
      <c r="I17" s="1"/>
    </row>
    <row r="18" spans="1:9" x14ac:dyDescent="0.3">
      <c r="A18" s="2" t="s">
        <v>18</v>
      </c>
      <c r="B18" s="3">
        <v>3.0345</v>
      </c>
      <c r="C18" s="3">
        <v>0.30000000000000004</v>
      </c>
      <c r="D18" s="4">
        <f t="shared" si="0"/>
        <v>3.3345000000000002</v>
      </c>
      <c r="E18" s="5">
        <f t="shared" si="1"/>
        <v>200.07000000000002</v>
      </c>
      <c r="F18" s="1"/>
      <c r="G18" s="7"/>
      <c r="H18" s="8"/>
      <c r="I18" s="1"/>
    </row>
    <row r="19" spans="1:9" x14ac:dyDescent="0.3">
      <c r="A19" s="2" t="s">
        <v>19</v>
      </c>
      <c r="B19" s="3">
        <v>4.0544999999999991</v>
      </c>
      <c r="C19" s="3">
        <v>0.30000000000000004</v>
      </c>
      <c r="D19" s="4">
        <f t="shared" si="0"/>
        <v>4.3544999999999989</v>
      </c>
      <c r="E19" s="5">
        <f t="shared" si="1"/>
        <v>261.26999999999992</v>
      </c>
      <c r="F19" s="1"/>
      <c r="G19" s="7"/>
      <c r="H19" s="8"/>
      <c r="I19" s="1"/>
    </row>
    <row r="20" spans="1:9" x14ac:dyDescent="0.3">
      <c r="A20" s="2" t="s">
        <v>20</v>
      </c>
      <c r="B20" s="3">
        <v>0.86699999999999999</v>
      </c>
      <c r="C20" s="3">
        <v>0.30000000000000004</v>
      </c>
      <c r="D20" s="4">
        <f t="shared" si="0"/>
        <v>1.167</v>
      </c>
      <c r="E20" s="5">
        <f t="shared" si="1"/>
        <v>70.02</v>
      </c>
      <c r="F20" s="1"/>
      <c r="G20" s="7"/>
      <c r="H20" s="8"/>
      <c r="I20" s="1"/>
    </row>
    <row r="21" spans="1:9" x14ac:dyDescent="0.3">
      <c r="A21" s="2" t="s">
        <v>21</v>
      </c>
      <c r="B21" s="3">
        <v>5.6439999999999992</v>
      </c>
      <c r="C21" s="3">
        <v>0.30000000000000004</v>
      </c>
      <c r="D21" s="4">
        <f t="shared" si="0"/>
        <v>5.9439999999999991</v>
      </c>
      <c r="E21" s="5">
        <f t="shared" si="1"/>
        <v>356.63999999999993</v>
      </c>
      <c r="F21" s="1"/>
      <c r="G21" s="7"/>
      <c r="H21" s="8"/>
      <c r="I21" s="1"/>
    </row>
    <row r="22" spans="1:9" x14ac:dyDescent="0.3">
      <c r="A22" s="2" t="s">
        <v>22</v>
      </c>
      <c r="B22" s="3">
        <v>3.9099999999999997</v>
      </c>
      <c r="C22" s="3">
        <v>0.30000000000000004</v>
      </c>
      <c r="D22" s="4">
        <f t="shared" si="0"/>
        <v>4.21</v>
      </c>
      <c r="E22" s="5">
        <f t="shared" si="1"/>
        <v>252.6</v>
      </c>
      <c r="F22" s="1"/>
      <c r="G22" s="7"/>
      <c r="H22" s="8"/>
      <c r="I22" s="1"/>
    </row>
    <row r="23" spans="1:9" x14ac:dyDescent="0.3">
      <c r="A23" s="2" t="s">
        <v>23</v>
      </c>
      <c r="B23" s="3">
        <v>3.4764999999999997</v>
      </c>
      <c r="C23" s="3">
        <v>0.30000000000000004</v>
      </c>
      <c r="D23" s="4">
        <f t="shared" si="0"/>
        <v>3.7764999999999995</v>
      </c>
      <c r="E23" s="5">
        <f t="shared" si="1"/>
        <v>226.58999999999997</v>
      </c>
      <c r="F23" s="1"/>
      <c r="G23" s="7"/>
      <c r="H23" s="8"/>
      <c r="I23" s="1"/>
    </row>
    <row r="24" spans="1:9" ht="15" thickBot="1" x14ac:dyDescent="0.35">
      <c r="A24" s="2" t="s">
        <v>24</v>
      </c>
      <c r="B24" s="3">
        <v>5.2104999999999997</v>
      </c>
      <c r="C24" s="3">
        <v>0.30000000000000004</v>
      </c>
      <c r="D24" s="4">
        <f t="shared" si="0"/>
        <v>5.5104999999999995</v>
      </c>
      <c r="E24" s="5">
        <f t="shared" si="1"/>
        <v>330.63</v>
      </c>
      <c r="F24" s="1"/>
      <c r="G24" s="9"/>
      <c r="H24" s="47"/>
      <c r="I24" s="1"/>
    </row>
    <row r="25" spans="1:9" ht="15" thickBot="1" x14ac:dyDescent="0.35">
      <c r="A25" s="2" t="s">
        <v>25</v>
      </c>
      <c r="B25" s="3">
        <v>1.3005</v>
      </c>
      <c r="C25" s="3">
        <v>0.30000000000000004</v>
      </c>
      <c r="D25" s="4">
        <f t="shared" si="0"/>
        <v>1.6005</v>
      </c>
      <c r="E25" s="5">
        <f t="shared" si="1"/>
        <v>96.03</v>
      </c>
      <c r="F25" s="1"/>
      <c r="I25" s="1"/>
    </row>
    <row r="26" spans="1:9" ht="15" thickBot="1" x14ac:dyDescent="0.35">
      <c r="A26" s="2" t="s">
        <v>26</v>
      </c>
      <c r="B26" s="3">
        <v>4.3435000000000006</v>
      </c>
      <c r="C26" s="3">
        <v>0.30000000000000004</v>
      </c>
      <c r="D26" s="4">
        <f t="shared" si="0"/>
        <v>4.6435000000000004</v>
      </c>
      <c r="E26" s="5">
        <f t="shared" si="1"/>
        <v>278.61</v>
      </c>
      <c r="F26" s="1"/>
      <c r="H26" s="10">
        <f>(SUM(H5:H24)/7)</f>
        <v>0.47957142857142859</v>
      </c>
      <c r="I26" s="1"/>
    </row>
    <row r="27" spans="1:9" x14ac:dyDescent="0.3">
      <c r="A27" s="2" t="s">
        <v>27</v>
      </c>
      <c r="B27" s="3">
        <v>3.4764999999999997</v>
      </c>
      <c r="C27" s="3">
        <v>0.30000000000000004</v>
      </c>
      <c r="D27" s="4">
        <f t="shared" si="0"/>
        <v>3.7764999999999995</v>
      </c>
      <c r="E27" s="5">
        <f t="shared" si="1"/>
        <v>226.58999999999997</v>
      </c>
      <c r="F27" s="1"/>
      <c r="G27" s="1"/>
      <c r="H27" s="1"/>
      <c r="I27" s="1"/>
    </row>
    <row r="28" spans="1:9" x14ac:dyDescent="0.3">
      <c r="A28" s="2" t="s">
        <v>28</v>
      </c>
      <c r="B28" s="3">
        <v>1.802</v>
      </c>
      <c r="C28" s="3">
        <v>0.22499999999999998</v>
      </c>
      <c r="D28" s="4">
        <f t="shared" si="0"/>
        <v>2.0270000000000001</v>
      </c>
      <c r="E28" s="5">
        <f t="shared" si="1"/>
        <v>121.62</v>
      </c>
      <c r="F28" s="1"/>
      <c r="G28" s="1"/>
      <c r="H28" s="1"/>
      <c r="I28" s="1"/>
    </row>
    <row r="29" spans="1:9" x14ac:dyDescent="0.3">
      <c r="A29" s="2" t="s">
        <v>29</v>
      </c>
      <c r="B29" s="3">
        <v>2.1675</v>
      </c>
      <c r="C29" s="3">
        <v>0.22499999999999998</v>
      </c>
      <c r="D29" s="4">
        <f t="shared" si="0"/>
        <v>2.3925000000000001</v>
      </c>
      <c r="E29" s="5">
        <f t="shared" si="1"/>
        <v>143.55000000000001</v>
      </c>
      <c r="F29" s="1"/>
      <c r="G29" s="1"/>
      <c r="H29" s="1"/>
      <c r="I29" s="1"/>
    </row>
    <row r="30" spans="1:9" x14ac:dyDescent="0.3">
      <c r="A30" s="2" t="s">
        <v>30</v>
      </c>
      <c r="B30" s="3">
        <v>3.4764999999999997</v>
      </c>
      <c r="C30" s="3">
        <v>0.22499999999999998</v>
      </c>
      <c r="D30" s="4">
        <f t="shared" si="0"/>
        <v>3.7014999999999998</v>
      </c>
      <c r="E30" s="5">
        <f t="shared" si="1"/>
        <v>222.08999999999997</v>
      </c>
      <c r="F30" s="1"/>
      <c r="G30" s="1"/>
      <c r="H30" s="1"/>
      <c r="I30" s="1"/>
    </row>
    <row r="31" spans="1:9" x14ac:dyDescent="0.3">
      <c r="A31" s="2" t="s">
        <v>31</v>
      </c>
      <c r="B31" s="3">
        <v>2.1675</v>
      </c>
      <c r="C31" s="3">
        <v>0.22499999999999998</v>
      </c>
      <c r="D31" s="4">
        <f t="shared" si="0"/>
        <v>2.3925000000000001</v>
      </c>
      <c r="E31" s="5">
        <f t="shared" si="1"/>
        <v>143.55000000000001</v>
      </c>
      <c r="F31" s="1"/>
      <c r="G31" s="1"/>
      <c r="H31" s="1"/>
      <c r="I31" s="1"/>
    </row>
    <row r="32" spans="1:9" x14ac:dyDescent="0.3">
      <c r="A32" s="2" t="s">
        <v>32</v>
      </c>
      <c r="B32" s="3">
        <v>2.8219999999999996</v>
      </c>
      <c r="C32" s="3">
        <v>0.30000000000000004</v>
      </c>
      <c r="D32" s="4">
        <f t="shared" si="0"/>
        <v>3.1219999999999999</v>
      </c>
      <c r="E32" s="5">
        <f t="shared" si="1"/>
        <v>187.32</v>
      </c>
      <c r="F32" s="1"/>
      <c r="G32" s="1"/>
      <c r="H32" s="1"/>
      <c r="I32" s="1"/>
    </row>
    <row r="33" spans="1:9" x14ac:dyDescent="0.3">
      <c r="A33" s="2" t="s">
        <v>33</v>
      </c>
      <c r="B33" s="3">
        <v>2.601</v>
      </c>
      <c r="C33" s="3">
        <v>0.30000000000000004</v>
      </c>
      <c r="D33" s="4">
        <f t="shared" si="0"/>
        <v>2.9009999999999998</v>
      </c>
      <c r="E33" s="5">
        <f t="shared" si="1"/>
        <v>174.06</v>
      </c>
      <c r="F33" s="1"/>
      <c r="G33" s="1"/>
      <c r="H33" s="1"/>
      <c r="I33" s="1"/>
    </row>
    <row r="34" spans="1:9" x14ac:dyDescent="0.3">
      <c r="A34" s="2" t="s">
        <v>34</v>
      </c>
      <c r="B34" s="3">
        <v>0.4335</v>
      </c>
      <c r="C34" s="3">
        <v>0.15000000000000002</v>
      </c>
      <c r="D34" s="4">
        <f t="shared" si="0"/>
        <v>0.58350000000000002</v>
      </c>
      <c r="E34" s="5">
        <f t="shared" si="1"/>
        <v>35.01</v>
      </c>
      <c r="F34" s="1"/>
      <c r="G34" s="1"/>
      <c r="H34" s="1"/>
      <c r="I34" s="1"/>
    </row>
    <row r="35" spans="1:9" x14ac:dyDescent="0.3">
      <c r="A35" s="2" t="s">
        <v>35</v>
      </c>
      <c r="B35" s="3">
        <v>0.72249999999999992</v>
      </c>
      <c r="C35" s="3">
        <v>0.15000000000000002</v>
      </c>
      <c r="D35" s="4">
        <f t="shared" si="0"/>
        <v>0.87249999999999994</v>
      </c>
      <c r="E35" s="5">
        <f t="shared" si="1"/>
        <v>52.349999999999994</v>
      </c>
      <c r="F35" s="1"/>
      <c r="G35" s="1"/>
      <c r="H35" s="1"/>
      <c r="I35" s="1"/>
    </row>
    <row r="36" spans="1:9" x14ac:dyDescent="0.3">
      <c r="A36" s="2" t="s">
        <v>36</v>
      </c>
      <c r="B36" s="3">
        <v>1.0880000000000001</v>
      </c>
      <c r="C36" s="3">
        <v>0.22499999999999998</v>
      </c>
      <c r="D36" s="4">
        <f t="shared" si="0"/>
        <v>1.3130000000000002</v>
      </c>
      <c r="E36" s="5">
        <f t="shared" si="1"/>
        <v>78.780000000000015</v>
      </c>
      <c r="F36" s="1"/>
      <c r="G36" s="1"/>
      <c r="H36" s="1"/>
      <c r="I36" s="1"/>
    </row>
    <row r="37" spans="1:9" x14ac:dyDescent="0.3">
      <c r="A37" s="2" t="s">
        <v>37</v>
      </c>
      <c r="B37" s="3">
        <v>0.36549999999999999</v>
      </c>
      <c r="C37" s="3">
        <v>0.15000000000000002</v>
      </c>
      <c r="D37" s="4">
        <f t="shared" si="0"/>
        <v>0.51550000000000007</v>
      </c>
      <c r="E37" s="5">
        <f t="shared" si="1"/>
        <v>30.930000000000003</v>
      </c>
      <c r="F37" s="1"/>
      <c r="G37" s="1"/>
      <c r="H37" s="1"/>
      <c r="I37" s="1"/>
    </row>
    <row r="38" spans="1:9" x14ac:dyDescent="0.3">
      <c r="A38" s="2" t="s">
        <v>38</v>
      </c>
      <c r="B38" s="3">
        <v>2.0909999999999997</v>
      </c>
      <c r="C38" s="3">
        <v>0.22499999999999998</v>
      </c>
      <c r="D38" s="4">
        <f t="shared" si="0"/>
        <v>2.3159999999999998</v>
      </c>
      <c r="E38" s="5">
        <f t="shared" si="1"/>
        <v>138.95999999999998</v>
      </c>
      <c r="F38" s="1"/>
      <c r="G38" s="1"/>
      <c r="H38" s="1"/>
      <c r="I38" s="1"/>
    </row>
    <row r="39" spans="1:9" x14ac:dyDescent="0.3">
      <c r="A39" s="2" t="s">
        <v>39</v>
      </c>
      <c r="B39" s="3">
        <v>0.29749999999999999</v>
      </c>
      <c r="C39" s="3">
        <v>0.11249999999999999</v>
      </c>
      <c r="D39" s="4">
        <f t="shared" si="0"/>
        <v>0.41</v>
      </c>
      <c r="E39" s="5">
        <f t="shared" si="1"/>
        <v>24.599999999999998</v>
      </c>
      <c r="F39" s="1"/>
      <c r="G39" s="1"/>
      <c r="H39" s="1"/>
      <c r="I39" s="1"/>
    </row>
    <row r="40" spans="1:9" x14ac:dyDescent="0.3">
      <c r="A40" s="2" t="s">
        <v>40</v>
      </c>
      <c r="B40" s="3">
        <v>1.02</v>
      </c>
      <c r="C40" s="3">
        <v>0.22499999999999998</v>
      </c>
      <c r="D40" s="4">
        <f t="shared" si="0"/>
        <v>1.2450000000000001</v>
      </c>
      <c r="E40" s="5">
        <f t="shared" si="1"/>
        <v>74.7</v>
      </c>
      <c r="F40" s="1"/>
      <c r="G40" s="1"/>
      <c r="H40" s="1"/>
      <c r="I40" s="1"/>
    </row>
    <row r="41" spans="1:9" x14ac:dyDescent="0.3">
      <c r="A41" s="2" t="s">
        <v>41</v>
      </c>
      <c r="B41" s="3">
        <v>1.8274999999999999</v>
      </c>
      <c r="C41" s="3">
        <v>0.22499999999999998</v>
      </c>
      <c r="D41" s="4">
        <f t="shared" si="0"/>
        <v>2.0524999999999998</v>
      </c>
      <c r="E41" s="5">
        <f t="shared" si="1"/>
        <v>123.14999999999999</v>
      </c>
      <c r="F41" s="1"/>
      <c r="G41" s="1"/>
      <c r="H41" s="1"/>
      <c r="I41" s="1"/>
    </row>
    <row r="42" spans="1:9" x14ac:dyDescent="0.3">
      <c r="A42" s="2" t="s">
        <v>42</v>
      </c>
      <c r="B42" s="3">
        <v>2.6435</v>
      </c>
      <c r="C42" s="3">
        <v>0.22499999999999998</v>
      </c>
      <c r="D42" s="4">
        <f t="shared" si="0"/>
        <v>2.8685</v>
      </c>
      <c r="E42" s="5">
        <f t="shared" si="1"/>
        <v>172.11</v>
      </c>
      <c r="F42" s="1"/>
      <c r="G42" s="1"/>
      <c r="H42" s="1"/>
      <c r="I42" s="1"/>
    </row>
    <row r="43" spans="1:9" x14ac:dyDescent="0.3">
      <c r="A43" s="2" t="s">
        <v>43</v>
      </c>
      <c r="B43" s="3">
        <v>1.4195</v>
      </c>
      <c r="C43" s="3">
        <v>0.22499999999999998</v>
      </c>
      <c r="D43" s="4">
        <f t="shared" si="0"/>
        <v>1.6444999999999999</v>
      </c>
      <c r="E43" s="5">
        <f t="shared" si="1"/>
        <v>98.669999999999987</v>
      </c>
      <c r="F43" s="1"/>
      <c r="G43" s="1"/>
      <c r="H43" s="1"/>
      <c r="I43" s="1"/>
    </row>
    <row r="44" spans="1:9" x14ac:dyDescent="0.3">
      <c r="A44" s="2" t="s">
        <v>44</v>
      </c>
      <c r="B44" s="3">
        <v>2.2355</v>
      </c>
      <c r="C44" s="3">
        <v>0.22499999999999998</v>
      </c>
      <c r="D44" s="4">
        <f t="shared" si="0"/>
        <v>2.4605000000000001</v>
      </c>
      <c r="E44" s="5">
        <f t="shared" si="1"/>
        <v>147.63</v>
      </c>
      <c r="F44" s="1"/>
      <c r="G44" s="1"/>
      <c r="H44" s="1"/>
      <c r="I44" s="1"/>
    </row>
    <row r="45" spans="1:9" x14ac:dyDescent="0.3">
      <c r="A45" s="2" t="s">
        <v>45</v>
      </c>
      <c r="B45" s="3">
        <v>3.0514999999999999</v>
      </c>
      <c r="C45" s="3">
        <v>0.22499999999999998</v>
      </c>
      <c r="D45" s="4">
        <f t="shared" si="0"/>
        <v>3.2765</v>
      </c>
      <c r="E45" s="5">
        <f t="shared" si="1"/>
        <v>196.59</v>
      </c>
      <c r="F45" s="1"/>
      <c r="G45" s="1"/>
      <c r="H45" s="1"/>
      <c r="I45" s="1"/>
    </row>
    <row r="46" spans="1:9" x14ac:dyDescent="0.3">
      <c r="A46" s="2" t="s">
        <v>46</v>
      </c>
      <c r="B46" s="3">
        <v>1.224</v>
      </c>
      <c r="C46" s="3">
        <v>0.22499999999999998</v>
      </c>
      <c r="D46" s="4">
        <f t="shared" si="0"/>
        <v>1.4489999999999998</v>
      </c>
      <c r="E46" s="5">
        <f t="shared" si="1"/>
        <v>86.94</v>
      </c>
      <c r="F46" s="1"/>
      <c r="G46" s="1"/>
      <c r="H46" s="1"/>
      <c r="I46" s="1"/>
    </row>
    <row r="47" spans="1:9" x14ac:dyDescent="0.3">
      <c r="A47" s="2" t="s">
        <v>47</v>
      </c>
      <c r="B47" s="3">
        <v>2.0314999999999999</v>
      </c>
      <c r="C47" s="3">
        <v>0.22499999999999998</v>
      </c>
      <c r="D47" s="4">
        <f t="shared" si="0"/>
        <v>2.2565</v>
      </c>
      <c r="E47" s="5">
        <f t="shared" si="1"/>
        <v>135.38999999999999</v>
      </c>
      <c r="F47" s="1"/>
      <c r="G47" s="1"/>
      <c r="H47" s="1"/>
      <c r="I47" s="1"/>
    </row>
    <row r="48" spans="1:9" x14ac:dyDescent="0.3">
      <c r="A48" s="2" t="s">
        <v>48</v>
      </c>
      <c r="B48" s="3">
        <v>1.4535</v>
      </c>
      <c r="C48" s="3">
        <v>0.22499999999999998</v>
      </c>
      <c r="D48" s="4">
        <f t="shared" si="0"/>
        <v>1.6785000000000001</v>
      </c>
      <c r="E48" s="5">
        <f t="shared" si="1"/>
        <v>100.71000000000001</v>
      </c>
      <c r="F48" s="1"/>
      <c r="G48" s="1"/>
      <c r="H48" s="1"/>
      <c r="I48" s="1"/>
    </row>
    <row r="49" spans="1:9" x14ac:dyDescent="0.3">
      <c r="A49" s="2" t="s">
        <v>49</v>
      </c>
      <c r="B49" s="3">
        <v>2.1844999999999999</v>
      </c>
      <c r="C49" s="3">
        <v>0.22499999999999998</v>
      </c>
      <c r="D49" s="4">
        <f t="shared" si="0"/>
        <v>2.4095</v>
      </c>
      <c r="E49" s="5">
        <f t="shared" si="1"/>
        <v>144.57</v>
      </c>
      <c r="F49" s="1"/>
      <c r="G49" s="1"/>
      <c r="H49" s="1"/>
      <c r="I49" s="1"/>
    </row>
    <row r="50" spans="1:9" x14ac:dyDescent="0.3">
      <c r="A50" s="2" t="s">
        <v>50</v>
      </c>
      <c r="B50" s="3">
        <v>1.4535</v>
      </c>
      <c r="C50" s="3">
        <v>0.22499999999999998</v>
      </c>
      <c r="D50" s="4">
        <f t="shared" si="0"/>
        <v>1.6785000000000001</v>
      </c>
      <c r="E50" s="5">
        <f t="shared" si="1"/>
        <v>100.71000000000001</v>
      </c>
      <c r="F50" s="1"/>
      <c r="G50" s="1"/>
      <c r="H50" s="1"/>
      <c r="I50" s="1"/>
    </row>
    <row r="51" spans="1:9" x14ac:dyDescent="0.3">
      <c r="A51" s="2" t="s">
        <v>51</v>
      </c>
      <c r="B51" s="3">
        <v>2.1844999999999999</v>
      </c>
      <c r="C51" s="3">
        <v>0.22499999999999998</v>
      </c>
      <c r="D51" s="4">
        <f t="shared" si="0"/>
        <v>2.4095</v>
      </c>
      <c r="E51" s="5">
        <f t="shared" si="1"/>
        <v>144.57</v>
      </c>
      <c r="F51" s="1"/>
      <c r="G51" s="1"/>
      <c r="H51" s="1"/>
      <c r="I51" s="1"/>
    </row>
    <row r="52" spans="1:9" x14ac:dyDescent="0.3">
      <c r="A52" s="2" t="s">
        <v>52</v>
      </c>
      <c r="B52" s="3">
        <v>2.9155000000000002</v>
      </c>
      <c r="C52" s="3">
        <v>0.22499999999999998</v>
      </c>
      <c r="D52" s="4">
        <f t="shared" si="0"/>
        <v>3.1405000000000003</v>
      </c>
      <c r="E52" s="5">
        <f t="shared" si="1"/>
        <v>188.43</v>
      </c>
      <c r="F52" s="1"/>
      <c r="G52" s="1"/>
      <c r="H52" s="1"/>
      <c r="I52" s="1"/>
    </row>
    <row r="53" spans="1:9" x14ac:dyDescent="0.3">
      <c r="A53" s="2" t="s">
        <v>53</v>
      </c>
      <c r="B53" s="3">
        <v>3.6379999999999999</v>
      </c>
      <c r="C53" s="3">
        <v>0.22499999999999998</v>
      </c>
      <c r="D53" s="4">
        <f t="shared" si="0"/>
        <v>3.863</v>
      </c>
      <c r="E53" s="5">
        <f t="shared" si="1"/>
        <v>231.78</v>
      </c>
      <c r="F53" s="1"/>
      <c r="G53" s="1"/>
      <c r="H53" s="1"/>
      <c r="I53" s="1"/>
    </row>
    <row r="54" spans="1:9" x14ac:dyDescent="0.3">
      <c r="A54" s="2" t="s">
        <v>54</v>
      </c>
      <c r="B54" s="3">
        <v>4.3689999999999998</v>
      </c>
      <c r="C54" s="3">
        <v>0.22499999999999998</v>
      </c>
      <c r="D54" s="4">
        <f t="shared" si="0"/>
        <v>4.5939999999999994</v>
      </c>
      <c r="E54" s="5">
        <f t="shared" si="1"/>
        <v>275.64</v>
      </c>
      <c r="F54" s="1"/>
      <c r="G54" s="1"/>
      <c r="H54" s="1"/>
      <c r="I54" s="1"/>
    </row>
    <row r="55" spans="1:9" x14ac:dyDescent="0.3">
      <c r="A55" s="2" t="s">
        <v>55</v>
      </c>
      <c r="B55" s="3">
        <v>5.0999999999999996</v>
      </c>
      <c r="C55" s="3">
        <v>0.22499999999999998</v>
      </c>
      <c r="D55" s="4">
        <f t="shared" si="0"/>
        <v>5.3249999999999993</v>
      </c>
      <c r="E55" s="5">
        <f t="shared" si="1"/>
        <v>319.49999999999994</v>
      </c>
      <c r="F55" s="1"/>
      <c r="G55" s="1"/>
      <c r="H55" s="1"/>
      <c r="I55" s="1"/>
    </row>
    <row r="56" spans="1:9" x14ac:dyDescent="0.3">
      <c r="A56" s="2" t="s">
        <v>56</v>
      </c>
      <c r="B56" s="3">
        <v>2.1844999999999999</v>
      </c>
      <c r="C56" s="3">
        <v>0.22499999999999998</v>
      </c>
      <c r="D56" s="4">
        <f t="shared" si="0"/>
        <v>2.4095</v>
      </c>
      <c r="E56" s="5">
        <f t="shared" si="1"/>
        <v>144.57</v>
      </c>
      <c r="F56" s="1"/>
      <c r="G56" s="1"/>
      <c r="H56" s="1"/>
      <c r="I56" s="1"/>
    </row>
    <row r="57" spans="1:9" x14ac:dyDescent="0.3">
      <c r="A57" s="2" t="s">
        <v>57</v>
      </c>
      <c r="B57" s="3">
        <v>2.9155000000000002</v>
      </c>
      <c r="C57" s="3">
        <v>0.22499999999999998</v>
      </c>
      <c r="D57" s="4">
        <f t="shared" si="0"/>
        <v>3.1405000000000003</v>
      </c>
      <c r="E57" s="5">
        <f t="shared" si="1"/>
        <v>188.43</v>
      </c>
      <c r="F57" s="1"/>
      <c r="G57" s="1"/>
      <c r="H57" s="1"/>
      <c r="I57" s="1"/>
    </row>
    <row r="58" spans="1:9" x14ac:dyDescent="0.3">
      <c r="A58" s="2" t="s">
        <v>58</v>
      </c>
      <c r="B58" s="3">
        <v>3.2809999999999997</v>
      </c>
      <c r="C58" s="3">
        <v>0.22499999999999998</v>
      </c>
      <c r="D58" s="4">
        <f t="shared" si="0"/>
        <v>3.5059999999999998</v>
      </c>
      <c r="E58" s="5">
        <f t="shared" si="1"/>
        <v>210.35999999999999</v>
      </c>
      <c r="F58" s="1"/>
      <c r="G58" s="1"/>
      <c r="H58" s="1"/>
      <c r="I58" s="1"/>
    </row>
    <row r="59" spans="1:9" x14ac:dyDescent="0.3">
      <c r="A59" s="2" t="s">
        <v>59</v>
      </c>
      <c r="B59" s="3">
        <v>2.9155000000000002</v>
      </c>
      <c r="C59" s="3">
        <v>0.22499999999999998</v>
      </c>
      <c r="D59" s="4">
        <f t="shared" si="0"/>
        <v>3.1405000000000003</v>
      </c>
      <c r="E59" s="5">
        <f t="shared" si="1"/>
        <v>188.43</v>
      </c>
      <c r="F59" s="1"/>
      <c r="G59" s="1"/>
      <c r="H59" s="1"/>
      <c r="I59" s="1"/>
    </row>
    <row r="60" spans="1:9" x14ac:dyDescent="0.3">
      <c r="A60" s="2" t="s">
        <v>60</v>
      </c>
      <c r="B60" s="3">
        <v>5.0999999999999996</v>
      </c>
      <c r="C60" s="3">
        <v>0.22499999999999998</v>
      </c>
      <c r="D60" s="4">
        <f t="shared" si="0"/>
        <v>5.3249999999999993</v>
      </c>
      <c r="E60" s="5">
        <f t="shared" si="1"/>
        <v>319.49999999999994</v>
      </c>
      <c r="F60" s="1"/>
      <c r="G60" s="1"/>
      <c r="H60" s="1"/>
      <c r="I60" s="1"/>
    </row>
    <row r="61" spans="1:9" x14ac:dyDescent="0.3">
      <c r="A61" s="2" t="s">
        <v>61</v>
      </c>
      <c r="B61" s="3">
        <v>5.95</v>
      </c>
      <c r="C61" s="3">
        <v>0.30000000000000004</v>
      </c>
      <c r="D61" s="4">
        <f t="shared" si="0"/>
        <v>6.25</v>
      </c>
      <c r="E61" s="5">
        <f t="shared" si="1"/>
        <v>375</v>
      </c>
      <c r="F61" s="1"/>
      <c r="G61" s="1"/>
      <c r="H61" s="1"/>
      <c r="I61" s="1"/>
    </row>
    <row r="62" spans="1:9" x14ac:dyDescent="0.3">
      <c r="A62" s="2" t="s">
        <v>62</v>
      </c>
      <c r="B62" s="3">
        <v>0.73099999999999998</v>
      </c>
      <c r="C62" s="3">
        <v>0.22499999999999998</v>
      </c>
      <c r="D62" s="4">
        <f t="shared" si="0"/>
        <v>0.95599999999999996</v>
      </c>
      <c r="E62" s="5">
        <f t="shared" si="1"/>
        <v>57.36</v>
      </c>
      <c r="F62" s="1"/>
      <c r="G62" s="1"/>
      <c r="H62" s="1"/>
      <c r="I62" s="1"/>
    </row>
    <row r="63" spans="1:9" x14ac:dyDescent="0.3">
      <c r="A63" s="2" t="s">
        <v>63</v>
      </c>
      <c r="B63" s="3">
        <v>1.4535</v>
      </c>
      <c r="C63" s="3">
        <v>0.22499999999999998</v>
      </c>
      <c r="D63" s="4">
        <f t="shared" si="0"/>
        <v>1.6785000000000001</v>
      </c>
      <c r="E63" s="5">
        <f t="shared" si="1"/>
        <v>100.71000000000001</v>
      </c>
      <c r="F63" s="1"/>
      <c r="G63" s="1"/>
      <c r="H63" s="1"/>
      <c r="I63" s="1"/>
    </row>
    <row r="64" spans="1:9" x14ac:dyDescent="0.3">
      <c r="A64" s="2" t="s">
        <v>64</v>
      </c>
      <c r="B64" s="3">
        <v>1.4535</v>
      </c>
      <c r="C64" s="3">
        <v>0.22499999999999998</v>
      </c>
      <c r="D64" s="4">
        <f t="shared" si="0"/>
        <v>1.6785000000000001</v>
      </c>
      <c r="E64" s="5">
        <f t="shared" si="1"/>
        <v>100.71000000000001</v>
      </c>
      <c r="F64" s="1"/>
      <c r="G64" s="1"/>
      <c r="H64" s="1"/>
      <c r="I64" s="1"/>
    </row>
    <row r="65" spans="1:9" x14ac:dyDescent="0.3">
      <c r="A65" s="2" t="s">
        <v>65</v>
      </c>
      <c r="B65" s="3">
        <v>1.819</v>
      </c>
      <c r="C65" s="3">
        <v>0.22499999999999998</v>
      </c>
      <c r="D65" s="4">
        <f t="shared" si="0"/>
        <v>2.044</v>
      </c>
      <c r="E65" s="5">
        <f t="shared" si="1"/>
        <v>122.64</v>
      </c>
      <c r="F65" s="1"/>
      <c r="G65" s="1"/>
      <c r="H65" s="1"/>
      <c r="I65" s="1"/>
    </row>
    <row r="66" spans="1:9" x14ac:dyDescent="0.3">
      <c r="A66" s="2" t="s">
        <v>66</v>
      </c>
      <c r="B66" s="3">
        <v>1.2749999999999999</v>
      </c>
      <c r="C66" s="3">
        <v>0.22499999999999998</v>
      </c>
      <c r="D66" s="4">
        <f t="shared" si="0"/>
        <v>1.5</v>
      </c>
      <c r="E66" s="5">
        <f t="shared" si="1"/>
        <v>90</v>
      </c>
      <c r="F66" s="1"/>
      <c r="G66" s="1"/>
      <c r="H66" s="1"/>
      <c r="I66" s="1"/>
    </row>
    <row r="67" spans="1:9" x14ac:dyDescent="0.3">
      <c r="A67" s="2" t="s">
        <v>67</v>
      </c>
      <c r="B67" s="3">
        <v>1.4535</v>
      </c>
      <c r="C67" s="3">
        <v>0.22499999999999998</v>
      </c>
      <c r="D67" s="4">
        <f>C67+B67</f>
        <v>1.6785000000000001</v>
      </c>
      <c r="E67" s="5">
        <f>D67*60</f>
        <v>100.71000000000001</v>
      </c>
      <c r="F67" s="1"/>
      <c r="G67" s="1"/>
      <c r="H67" s="1"/>
      <c r="I67" s="1"/>
    </row>
    <row r="68" spans="1:9" x14ac:dyDescent="0.3">
      <c r="A68" s="2" t="s">
        <v>68</v>
      </c>
      <c r="B68" s="3">
        <v>2.5499999999999998</v>
      </c>
      <c r="C68" s="3">
        <v>0.22499999999999998</v>
      </c>
      <c r="D68" s="4">
        <f>C68+B68</f>
        <v>2.7749999999999999</v>
      </c>
      <c r="E68" s="5">
        <f>D68*60</f>
        <v>166.5</v>
      </c>
      <c r="F68" s="1"/>
      <c r="G68" s="1"/>
      <c r="H68" s="1"/>
      <c r="I68" s="1"/>
    </row>
    <row r="69" spans="1:9" x14ac:dyDescent="0.3">
      <c r="A69" s="2" t="s">
        <v>69</v>
      </c>
      <c r="B69" s="3">
        <v>1.2749999999999999</v>
      </c>
      <c r="C69" s="3">
        <v>0.22499999999999998</v>
      </c>
      <c r="D69" s="4">
        <f>C69+B69</f>
        <v>1.5</v>
      </c>
      <c r="E69" s="5">
        <f>D69*60</f>
        <v>90</v>
      </c>
      <c r="F69" s="1"/>
      <c r="G69" s="1"/>
      <c r="H69" s="1"/>
      <c r="I69" s="1"/>
    </row>
    <row r="70" spans="1:9" x14ac:dyDescent="0.3">
      <c r="A70" s="2" t="s">
        <v>70</v>
      </c>
      <c r="B70" s="3">
        <v>2.1844999999999999</v>
      </c>
      <c r="C70" s="3">
        <v>0.22499999999999998</v>
      </c>
      <c r="D70" s="4">
        <f>C70+B70</f>
        <v>2.4095</v>
      </c>
      <c r="E70" s="5">
        <f>D70*60</f>
        <v>144.57</v>
      </c>
      <c r="F70" s="1"/>
      <c r="G70" s="1"/>
      <c r="H70" s="1"/>
      <c r="I70" s="1"/>
    </row>
    <row r="71" spans="1:9" x14ac:dyDescent="0.3">
      <c r="A71" s="2" t="s">
        <v>71</v>
      </c>
      <c r="B71" s="3">
        <v>0.90949999999999998</v>
      </c>
      <c r="C71" s="3">
        <v>0.22499999999999998</v>
      </c>
      <c r="D71" s="4">
        <f>C71+B71</f>
        <v>1.1345000000000001</v>
      </c>
      <c r="E71" s="5">
        <f>D71*60</f>
        <v>68.070000000000007</v>
      </c>
      <c r="F71" s="1"/>
      <c r="G71" s="1"/>
      <c r="H71" s="1"/>
      <c r="I71" s="1"/>
    </row>
  </sheetData>
  <mergeCells count="1">
    <mergeCell ref="G4:H4"/>
  </mergeCells>
  <dataValidations count="2">
    <dataValidation type="list" allowBlank="1" showInputMessage="1" showErrorMessage="1" sqref="G5:G24">
      <formula1>$A$4:$A$75</formula1>
    </dataValidation>
    <dataValidation type="list" allowBlank="1" showInputMessage="1" showErrorMessage="1" sqref="G25:G26">
      <formula1>$B$4:$B$29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/>
  </sheetViews>
  <sheetFormatPr baseColWidth="10" defaultRowHeight="14.4" x14ac:dyDescent="0.3"/>
  <cols>
    <col min="1" max="1" width="39.6640625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customWidth="1"/>
    <col min="6" max="6" width="4.77734375" customWidth="1"/>
    <col min="7" max="7" width="35.21875" bestFit="1" customWidth="1"/>
  </cols>
  <sheetData>
    <row r="1" spans="1:9" ht="26.4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  <c r="F1" s="14"/>
      <c r="G1" s="14"/>
      <c r="H1" s="14"/>
      <c r="I1" s="14"/>
    </row>
    <row r="2" spans="1:9" ht="15" thickBot="1" x14ac:dyDescent="0.35">
      <c r="A2" s="15" t="s">
        <v>72</v>
      </c>
      <c r="B2" s="16">
        <v>0.36800000000000005</v>
      </c>
      <c r="C2" s="16">
        <v>0.09</v>
      </c>
      <c r="D2" s="17">
        <f t="shared" ref="D2:D11" si="0">C2+B2</f>
        <v>0.45800000000000007</v>
      </c>
      <c r="E2" s="18">
        <f>D2*60</f>
        <v>27.480000000000004</v>
      </c>
      <c r="F2" s="19"/>
      <c r="G2" s="14"/>
      <c r="H2" s="14"/>
      <c r="I2" s="14"/>
    </row>
    <row r="3" spans="1:9" ht="15" thickBot="1" x14ac:dyDescent="0.35">
      <c r="A3" s="15" t="s">
        <v>73</v>
      </c>
      <c r="B3" s="16">
        <v>0.36800000000000005</v>
      </c>
      <c r="C3" s="16">
        <v>0.09</v>
      </c>
      <c r="D3" s="17">
        <f t="shared" si="0"/>
        <v>0.45800000000000007</v>
      </c>
      <c r="E3" s="18">
        <f t="shared" ref="E3:E11" si="1">D3*60</f>
        <v>27.480000000000004</v>
      </c>
      <c r="F3" s="19"/>
      <c r="G3" s="63" t="s">
        <v>4</v>
      </c>
      <c r="H3" s="64"/>
      <c r="I3" s="14"/>
    </row>
    <row r="4" spans="1:9" x14ac:dyDescent="0.3">
      <c r="A4" s="15" t="s">
        <v>74</v>
      </c>
      <c r="B4" s="16">
        <v>0.7360000000000001</v>
      </c>
      <c r="C4" s="16">
        <v>0.09</v>
      </c>
      <c r="D4" s="17">
        <f t="shared" si="0"/>
        <v>0.82600000000000007</v>
      </c>
      <c r="E4" s="18">
        <f t="shared" si="1"/>
        <v>49.56</v>
      </c>
      <c r="F4" s="19"/>
      <c r="G4" s="61" t="s">
        <v>75</v>
      </c>
      <c r="H4" s="62">
        <f t="shared" ref="H4:H23" si="2">+VLOOKUP(G4,$A$2:$D$83,4,FALSE)</f>
        <v>1.1259999999999999</v>
      </c>
      <c r="I4" s="14"/>
    </row>
    <row r="5" spans="1:9" x14ac:dyDescent="0.3">
      <c r="A5" s="15" t="s">
        <v>76</v>
      </c>
      <c r="B5" s="16">
        <v>0.36800000000000005</v>
      </c>
      <c r="C5" s="16">
        <v>0.09</v>
      </c>
      <c r="D5" s="17">
        <f t="shared" si="0"/>
        <v>0.45800000000000007</v>
      </c>
      <c r="E5" s="18">
        <f t="shared" si="1"/>
        <v>27.480000000000004</v>
      </c>
      <c r="F5" s="19"/>
      <c r="G5" s="20" t="s">
        <v>77</v>
      </c>
      <c r="H5" s="21">
        <f t="shared" si="2"/>
        <v>0.42600000000000005</v>
      </c>
      <c r="I5" s="14"/>
    </row>
    <row r="6" spans="1:9" x14ac:dyDescent="0.3">
      <c r="A6" s="15" t="s">
        <v>78</v>
      </c>
      <c r="B6" s="16">
        <v>0.7360000000000001</v>
      </c>
      <c r="C6" s="16">
        <v>0.09</v>
      </c>
      <c r="D6" s="17">
        <f t="shared" si="0"/>
        <v>0.82600000000000007</v>
      </c>
      <c r="E6" s="18">
        <f t="shared" si="1"/>
        <v>49.56</v>
      </c>
      <c r="F6" s="19"/>
      <c r="G6" s="20" t="s">
        <v>79</v>
      </c>
      <c r="H6" s="21">
        <f t="shared" si="2"/>
        <v>0.32999999999999996</v>
      </c>
      <c r="I6" s="14"/>
    </row>
    <row r="7" spans="1:9" x14ac:dyDescent="0.3">
      <c r="A7" s="15" t="s">
        <v>75</v>
      </c>
      <c r="B7" s="16">
        <v>0.97599999999999998</v>
      </c>
      <c r="C7" s="16">
        <v>0.15</v>
      </c>
      <c r="D7" s="17">
        <f t="shared" si="0"/>
        <v>1.1259999999999999</v>
      </c>
      <c r="E7" s="18">
        <f t="shared" si="1"/>
        <v>67.559999999999988</v>
      </c>
      <c r="F7" s="19"/>
      <c r="G7" s="20" t="s">
        <v>72</v>
      </c>
      <c r="H7" s="21">
        <f t="shared" si="2"/>
        <v>0.45800000000000007</v>
      </c>
      <c r="I7" s="14"/>
    </row>
    <row r="8" spans="1:9" x14ac:dyDescent="0.3">
      <c r="A8" s="15" t="s">
        <v>80</v>
      </c>
      <c r="B8" s="16">
        <v>1.6</v>
      </c>
      <c r="C8" s="16">
        <v>0.18</v>
      </c>
      <c r="D8" s="17">
        <f t="shared" si="0"/>
        <v>1.78</v>
      </c>
      <c r="E8" s="18">
        <f>D8*60</f>
        <v>106.8</v>
      </c>
      <c r="F8" s="19"/>
      <c r="G8" s="20" t="s">
        <v>72</v>
      </c>
      <c r="H8" s="21">
        <f t="shared" si="2"/>
        <v>0.45800000000000007</v>
      </c>
      <c r="I8" s="14"/>
    </row>
    <row r="9" spans="1:9" x14ac:dyDescent="0.3">
      <c r="A9" s="15" t="s">
        <v>81</v>
      </c>
      <c r="B9" s="16">
        <v>0.36800000000000005</v>
      </c>
      <c r="C9" s="16">
        <v>0.09</v>
      </c>
      <c r="D9" s="17">
        <f t="shared" si="0"/>
        <v>0.45800000000000007</v>
      </c>
      <c r="E9" s="18">
        <f t="shared" si="1"/>
        <v>27.480000000000004</v>
      </c>
      <c r="F9" s="19"/>
      <c r="G9" s="20" t="s">
        <v>72</v>
      </c>
      <c r="H9" s="21">
        <f t="shared" si="2"/>
        <v>0.45800000000000007</v>
      </c>
      <c r="I9" s="14"/>
    </row>
    <row r="10" spans="1:9" x14ac:dyDescent="0.3">
      <c r="A10" s="15" t="s">
        <v>79</v>
      </c>
      <c r="B10" s="16">
        <v>0.24</v>
      </c>
      <c r="C10" s="16">
        <v>0.09</v>
      </c>
      <c r="D10" s="17">
        <f t="shared" si="0"/>
        <v>0.32999999999999996</v>
      </c>
      <c r="E10" s="18">
        <f t="shared" si="1"/>
        <v>19.799999999999997</v>
      </c>
      <c r="F10" s="19"/>
      <c r="G10" s="20" t="s">
        <v>81</v>
      </c>
      <c r="H10" s="21">
        <f t="shared" si="2"/>
        <v>0.45800000000000007</v>
      </c>
      <c r="I10" s="14"/>
    </row>
    <row r="11" spans="1:9" x14ac:dyDescent="0.3">
      <c r="A11" s="15" t="s">
        <v>77</v>
      </c>
      <c r="B11" s="16">
        <v>0.33600000000000002</v>
      </c>
      <c r="C11" s="16">
        <v>0.09</v>
      </c>
      <c r="D11" s="17">
        <f t="shared" si="0"/>
        <v>0.42600000000000005</v>
      </c>
      <c r="E11" s="18">
        <f t="shared" si="1"/>
        <v>25.560000000000002</v>
      </c>
      <c r="F11" s="19"/>
      <c r="G11" s="20" t="s">
        <v>75</v>
      </c>
      <c r="H11" s="21">
        <f t="shared" si="2"/>
        <v>1.1259999999999999</v>
      </c>
      <c r="I11" s="14"/>
    </row>
    <row r="12" spans="1:9" x14ac:dyDescent="0.3">
      <c r="A12" s="22"/>
      <c r="B12" s="14"/>
      <c r="C12" s="14"/>
      <c r="D12" s="14"/>
      <c r="E12" s="14"/>
      <c r="F12" s="14"/>
      <c r="G12" s="20" t="s">
        <v>77</v>
      </c>
      <c r="H12" s="21">
        <f t="shared" si="2"/>
        <v>0.42600000000000005</v>
      </c>
      <c r="I12" s="14"/>
    </row>
    <row r="13" spans="1:9" x14ac:dyDescent="0.3">
      <c r="A13" s="22"/>
      <c r="B13" s="14"/>
      <c r="C13" s="14"/>
      <c r="D13" s="14"/>
      <c r="E13" s="14"/>
      <c r="F13" s="14"/>
      <c r="G13" s="20" t="s">
        <v>77</v>
      </c>
      <c r="H13" s="21">
        <f t="shared" si="2"/>
        <v>0.42600000000000005</v>
      </c>
      <c r="I13" s="14"/>
    </row>
    <row r="14" spans="1:9" x14ac:dyDescent="0.3">
      <c r="A14" s="22"/>
      <c r="B14" s="14"/>
      <c r="C14" s="14"/>
      <c r="D14" s="14"/>
      <c r="E14" s="14"/>
      <c r="F14" s="14"/>
      <c r="G14" s="20"/>
      <c r="H14" s="21"/>
      <c r="I14" s="14"/>
    </row>
    <row r="15" spans="1:9" x14ac:dyDescent="0.3">
      <c r="A15" s="22"/>
      <c r="B15" s="14"/>
      <c r="C15" s="14"/>
      <c r="D15" s="14"/>
      <c r="E15" s="14"/>
      <c r="F15" s="14"/>
      <c r="G15" s="20"/>
      <c r="H15" s="21"/>
      <c r="I15" s="14"/>
    </row>
    <row r="16" spans="1:9" x14ac:dyDescent="0.3">
      <c r="A16" s="22"/>
      <c r="B16" s="14"/>
      <c r="C16" s="14"/>
      <c r="D16" s="14"/>
      <c r="E16" s="14"/>
      <c r="F16" s="14"/>
      <c r="G16" s="20"/>
      <c r="H16" s="21"/>
      <c r="I16" s="14"/>
    </row>
    <row r="17" spans="1:9" x14ac:dyDescent="0.3">
      <c r="A17" s="22"/>
      <c r="B17" s="14"/>
      <c r="C17" s="14"/>
      <c r="D17" s="14"/>
      <c r="E17" s="14"/>
      <c r="F17" s="14"/>
      <c r="G17" s="20"/>
      <c r="H17" s="21"/>
      <c r="I17" s="14"/>
    </row>
    <row r="18" spans="1:9" x14ac:dyDescent="0.3">
      <c r="A18" s="22"/>
      <c r="B18" s="14"/>
      <c r="C18" s="14"/>
      <c r="D18" s="14"/>
      <c r="E18" s="14"/>
      <c r="F18" s="14"/>
      <c r="G18" s="20"/>
      <c r="H18" s="21"/>
      <c r="I18" s="14"/>
    </row>
    <row r="19" spans="1:9" x14ac:dyDescent="0.3">
      <c r="A19" s="22"/>
      <c r="B19" s="14"/>
      <c r="C19" s="14"/>
      <c r="D19" s="14"/>
      <c r="E19" s="14"/>
      <c r="F19" s="14"/>
      <c r="G19" s="20"/>
      <c r="H19" s="21"/>
      <c r="I19" s="14"/>
    </row>
    <row r="20" spans="1:9" x14ac:dyDescent="0.3">
      <c r="A20" s="22"/>
      <c r="B20" s="14"/>
      <c r="C20" s="14"/>
      <c r="D20" s="14"/>
      <c r="E20" s="14"/>
      <c r="F20" s="14"/>
      <c r="G20" s="20"/>
      <c r="H20" s="21"/>
      <c r="I20" s="14"/>
    </row>
    <row r="21" spans="1:9" x14ac:dyDescent="0.3">
      <c r="A21" s="22"/>
      <c r="B21" s="14"/>
      <c r="C21" s="14"/>
      <c r="D21" s="14"/>
      <c r="E21" s="14"/>
      <c r="F21" s="14"/>
      <c r="G21" s="20"/>
      <c r="H21" s="21"/>
      <c r="I21" s="14"/>
    </row>
    <row r="22" spans="1:9" x14ac:dyDescent="0.3">
      <c r="A22" s="22"/>
      <c r="B22" s="14"/>
      <c r="C22" s="14"/>
      <c r="D22" s="14"/>
      <c r="E22" s="14"/>
      <c r="F22" s="14"/>
      <c r="G22" s="20"/>
      <c r="H22" s="21"/>
      <c r="I22" s="14"/>
    </row>
    <row r="23" spans="1:9" ht="15" thickBot="1" x14ac:dyDescent="0.35">
      <c r="A23" s="22"/>
      <c r="B23" s="14"/>
      <c r="C23" s="14"/>
      <c r="D23" s="14"/>
      <c r="E23" s="14"/>
      <c r="F23" s="14"/>
      <c r="G23" s="23"/>
      <c r="H23" s="54"/>
      <c r="I23" s="14"/>
    </row>
    <row r="24" spans="1:9" ht="15" thickBot="1" x14ac:dyDescent="0.35">
      <c r="A24" s="22"/>
      <c r="B24" s="14"/>
      <c r="C24" s="14"/>
      <c r="D24" s="14"/>
      <c r="E24" s="14"/>
      <c r="F24" s="14"/>
      <c r="G24" s="14"/>
      <c r="H24" s="14"/>
      <c r="I24" s="14"/>
    </row>
    <row r="25" spans="1:9" ht="15" thickBot="1" x14ac:dyDescent="0.35">
      <c r="A25" s="22"/>
      <c r="B25" s="14"/>
      <c r="C25" s="14"/>
      <c r="D25" s="14"/>
      <c r="E25" s="14"/>
      <c r="F25" s="14"/>
      <c r="G25" s="14"/>
      <c r="H25" s="24">
        <f>(SUM(H4:H23)/7)</f>
        <v>0.81314285714285728</v>
      </c>
      <c r="I25" s="14"/>
    </row>
    <row r="26" spans="1:9" x14ac:dyDescent="0.3">
      <c r="A26" s="22"/>
      <c r="B26" s="14"/>
      <c r="C26" s="14"/>
      <c r="D26" s="14"/>
      <c r="E26" s="14"/>
      <c r="F26" s="14"/>
      <c r="G26" s="14"/>
      <c r="H26" s="14"/>
      <c r="I26" s="14"/>
    </row>
  </sheetData>
  <mergeCells count="1">
    <mergeCell ref="G3:H3"/>
  </mergeCells>
  <dataValidations count="2">
    <dataValidation type="list" allowBlank="1" showInputMessage="1" showErrorMessage="1" sqref="G4:G23">
      <formula1>$A$2:$A$83</formula1>
    </dataValidation>
    <dataValidation type="list" allowBlank="1" showInputMessage="1" showErrorMessage="1" sqref="G24:G25">
      <formula1>$B$4:$B$29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70" zoomScaleNormal="70" workbookViewId="0"/>
  </sheetViews>
  <sheetFormatPr baseColWidth="10" defaultRowHeight="14.4" x14ac:dyDescent="0.3"/>
  <cols>
    <col min="1" max="1" width="59.77734375" bestFit="1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bestFit="1" customWidth="1"/>
    <col min="6" max="6" width="4.77734375" customWidth="1"/>
    <col min="7" max="7" width="35.21875" bestFit="1" customWidth="1"/>
  </cols>
  <sheetData>
    <row r="1" spans="1:8" ht="39.6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</row>
    <row r="2" spans="1:8" ht="15" thickBot="1" x14ac:dyDescent="0.35">
      <c r="A2" s="2" t="s">
        <v>82</v>
      </c>
      <c r="B2" s="3">
        <v>0.61199999999999999</v>
      </c>
      <c r="C2" s="3">
        <v>0.22499999999999998</v>
      </c>
      <c r="D2" s="11">
        <f t="shared" ref="D2:D65" si="0">C2+B2</f>
        <v>0.83699999999999997</v>
      </c>
      <c r="E2" s="5">
        <f t="shared" ref="E2:E65" si="1">D2*60</f>
        <v>50.22</v>
      </c>
      <c r="F2" s="25"/>
    </row>
    <row r="3" spans="1:8" ht="15" thickBot="1" x14ac:dyDescent="0.35">
      <c r="A3" s="2" t="s">
        <v>83</v>
      </c>
      <c r="B3" s="3">
        <v>1.6234999999999999</v>
      </c>
      <c r="C3" s="3">
        <v>0.22499999999999998</v>
      </c>
      <c r="D3" s="11">
        <f t="shared" si="0"/>
        <v>1.8485</v>
      </c>
      <c r="E3" s="5">
        <f t="shared" si="1"/>
        <v>110.91</v>
      </c>
      <c r="F3" s="25"/>
      <c r="G3" s="63" t="s">
        <v>4</v>
      </c>
      <c r="H3" s="64"/>
    </row>
    <row r="4" spans="1:8" x14ac:dyDescent="0.3">
      <c r="A4" s="2" t="s">
        <v>84</v>
      </c>
      <c r="B4" s="3">
        <v>3.2555000000000001</v>
      </c>
      <c r="C4" s="3">
        <v>0.22499999999999998</v>
      </c>
      <c r="D4" s="11">
        <f t="shared" si="0"/>
        <v>3.4805000000000001</v>
      </c>
      <c r="E4" s="5">
        <f t="shared" si="1"/>
        <v>208.83</v>
      </c>
      <c r="F4" s="25"/>
      <c r="G4" s="6" t="s">
        <v>83</v>
      </c>
      <c r="H4" s="12">
        <f>+VLOOKUP(G4,$A$2:$D$82,4,FALSE)</f>
        <v>1.8485</v>
      </c>
    </row>
    <row r="5" spans="1:8" x14ac:dyDescent="0.3">
      <c r="A5" s="2" t="s">
        <v>85</v>
      </c>
      <c r="B5" s="3">
        <v>0.67149999999999999</v>
      </c>
      <c r="C5" s="3">
        <v>0.22499999999999998</v>
      </c>
      <c r="D5" s="11">
        <f t="shared" si="0"/>
        <v>0.89649999999999996</v>
      </c>
      <c r="E5" s="5">
        <f t="shared" si="1"/>
        <v>53.79</v>
      </c>
      <c r="F5" s="26"/>
      <c r="G5" s="7" t="s">
        <v>87</v>
      </c>
      <c r="H5" s="13">
        <f>+VLOOKUP(G5,$A$2:$D$82,4,FALSE)</f>
        <v>1.4489999999999998</v>
      </c>
    </row>
    <row r="6" spans="1:8" x14ac:dyDescent="0.3">
      <c r="A6" s="2" t="s">
        <v>86</v>
      </c>
      <c r="B6" s="3">
        <v>0.81599999999999995</v>
      </c>
      <c r="C6" s="3">
        <v>0.22499999999999998</v>
      </c>
      <c r="D6" s="11">
        <f t="shared" si="0"/>
        <v>1.0409999999999999</v>
      </c>
      <c r="E6" s="5">
        <f t="shared" si="1"/>
        <v>62.459999999999994</v>
      </c>
      <c r="G6" s="7" t="s">
        <v>89</v>
      </c>
      <c r="H6" s="13">
        <f>+VLOOKUP(G6,$A$2:$D$82,4,FALSE)</f>
        <v>1.8485</v>
      </c>
    </row>
    <row r="7" spans="1:8" x14ac:dyDescent="0.3">
      <c r="A7" s="2" t="s">
        <v>88</v>
      </c>
      <c r="B7" s="3">
        <v>1.224</v>
      </c>
      <c r="C7" s="3">
        <v>0.22499999999999998</v>
      </c>
      <c r="D7" s="11">
        <f t="shared" si="0"/>
        <v>1.4489999999999998</v>
      </c>
      <c r="E7" s="5">
        <f t="shared" si="1"/>
        <v>86.94</v>
      </c>
      <c r="G7" s="7"/>
      <c r="H7" s="13"/>
    </row>
    <row r="8" spans="1:8" x14ac:dyDescent="0.3">
      <c r="A8" s="2" t="s">
        <v>87</v>
      </c>
      <c r="B8" s="3">
        <v>1.224</v>
      </c>
      <c r="C8" s="3">
        <v>0.22499999999999998</v>
      </c>
      <c r="D8" s="11">
        <f t="shared" si="0"/>
        <v>1.4489999999999998</v>
      </c>
      <c r="E8" s="5">
        <f t="shared" si="1"/>
        <v>86.94</v>
      </c>
      <c r="G8" s="7"/>
      <c r="H8" s="13"/>
    </row>
    <row r="9" spans="1:8" x14ac:dyDescent="0.3">
      <c r="A9" s="2" t="s">
        <v>89</v>
      </c>
      <c r="B9" s="3">
        <v>1.6234999999999999</v>
      </c>
      <c r="C9" s="3">
        <v>0.22499999999999998</v>
      </c>
      <c r="D9" s="11">
        <f t="shared" si="0"/>
        <v>1.8485</v>
      </c>
      <c r="E9" s="5">
        <f t="shared" si="1"/>
        <v>110.91</v>
      </c>
      <c r="G9" s="7"/>
      <c r="H9" s="13"/>
    </row>
    <row r="10" spans="1:8" x14ac:dyDescent="0.3">
      <c r="A10" s="2" t="s">
        <v>90</v>
      </c>
      <c r="B10" s="3">
        <v>1.224</v>
      </c>
      <c r="C10" s="3">
        <v>0.22499999999999998</v>
      </c>
      <c r="D10" s="11">
        <f t="shared" si="0"/>
        <v>1.4489999999999998</v>
      </c>
      <c r="E10" s="5">
        <f t="shared" si="1"/>
        <v>86.94</v>
      </c>
      <c r="G10" s="7"/>
      <c r="H10" s="13"/>
    </row>
    <row r="11" spans="1:8" x14ac:dyDescent="0.3">
      <c r="A11" s="2" t="s">
        <v>91</v>
      </c>
      <c r="B11" s="3">
        <v>1.6234999999999999</v>
      </c>
      <c r="C11" s="3">
        <v>0.22499999999999998</v>
      </c>
      <c r="D11" s="11">
        <f t="shared" si="0"/>
        <v>1.8485</v>
      </c>
      <c r="E11" s="5">
        <f t="shared" si="1"/>
        <v>110.91</v>
      </c>
      <c r="G11" s="7"/>
      <c r="H11" s="13"/>
    </row>
    <row r="12" spans="1:8" x14ac:dyDescent="0.3">
      <c r="A12" s="2" t="s">
        <v>92</v>
      </c>
      <c r="B12" s="3">
        <v>1.6234999999999999</v>
      </c>
      <c r="C12" s="3">
        <v>0.22499999999999998</v>
      </c>
      <c r="D12" s="11">
        <f t="shared" si="0"/>
        <v>1.8485</v>
      </c>
      <c r="E12" s="5">
        <f t="shared" si="1"/>
        <v>110.91</v>
      </c>
      <c r="G12" s="7"/>
      <c r="H12" s="13"/>
    </row>
    <row r="13" spans="1:8" x14ac:dyDescent="0.3">
      <c r="A13" s="2" t="s">
        <v>93</v>
      </c>
      <c r="B13" s="3">
        <v>2.0314999999999999</v>
      </c>
      <c r="C13" s="3">
        <v>0.22499999999999998</v>
      </c>
      <c r="D13" s="11">
        <f t="shared" si="0"/>
        <v>2.2565</v>
      </c>
      <c r="E13" s="5">
        <f t="shared" si="1"/>
        <v>135.38999999999999</v>
      </c>
      <c r="G13" s="7"/>
      <c r="H13" s="13"/>
    </row>
    <row r="14" spans="1:8" x14ac:dyDescent="0.3">
      <c r="A14" s="2" t="s">
        <v>94</v>
      </c>
      <c r="B14" s="3">
        <v>1.224</v>
      </c>
      <c r="C14" s="3">
        <v>0.22499999999999998</v>
      </c>
      <c r="D14" s="11">
        <f t="shared" si="0"/>
        <v>1.4489999999999998</v>
      </c>
      <c r="E14" s="5">
        <f t="shared" si="1"/>
        <v>86.94</v>
      </c>
      <c r="G14" s="7"/>
      <c r="H14" s="13"/>
    </row>
    <row r="15" spans="1:8" x14ac:dyDescent="0.3">
      <c r="A15" s="2" t="s">
        <v>95</v>
      </c>
      <c r="B15" s="3">
        <v>2.0314999999999999</v>
      </c>
      <c r="C15" s="3">
        <v>0.22499999999999998</v>
      </c>
      <c r="D15" s="11">
        <f t="shared" si="0"/>
        <v>2.2565</v>
      </c>
      <c r="E15" s="5">
        <f t="shared" si="1"/>
        <v>135.38999999999999</v>
      </c>
      <c r="G15" s="7"/>
      <c r="H15" s="13"/>
    </row>
    <row r="16" spans="1:8" x14ac:dyDescent="0.3">
      <c r="A16" s="2" t="s">
        <v>96</v>
      </c>
      <c r="B16" s="3">
        <v>2.4395000000000002</v>
      </c>
      <c r="C16" s="3">
        <v>0.22499999999999998</v>
      </c>
      <c r="D16" s="11">
        <f t="shared" si="0"/>
        <v>2.6645000000000003</v>
      </c>
      <c r="E16" s="5">
        <f t="shared" si="1"/>
        <v>159.87</v>
      </c>
      <c r="G16" s="7"/>
      <c r="H16" s="13"/>
    </row>
    <row r="17" spans="1:8" x14ac:dyDescent="0.3">
      <c r="A17" s="2" t="s">
        <v>97</v>
      </c>
      <c r="B17" s="3">
        <v>3.2555000000000001</v>
      </c>
      <c r="C17" s="3">
        <v>0.22499999999999998</v>
      </c>
      <c r="D17" s="11">
        <f t="shared" si="0"/>
        <v>3.4805000000000001</v>
      </c>
      <c r="E17" s="5">
        <f t="shared" si="1"/>
        <v>208.83</v>
      </c>
      <c r="G17" s="7"/>
      <c r="H17" s="13"/>
    </row>
    <row r="18" spans="1:8" x14ac:dyDescent="0.3">
      <c r="A18" s="2" t="s">
        <v>98</v>
      </c>
      <c r="B18" s="3">
        <v>0.54400000000000004</v>
      </c>
      <c r="C18" s="3">
        <v>0.22499999999999998</v>
      </c>
      <c r="D18" s="11">
        <f t="shared" si="0"/>
        <v>0.76900000000000002</v>
      </c>
      <c r="E18" s="5">
        <f t="shared" si="1"/>
        <v>46.14</v>
      </c>
      <c r="G18" s="7"/>
      <c r="H18" s="13"/>
    </row>
    <row r="19" spans="1:8" x14ac:dyDescent="0.3">
      <c r="A19" s="2" t="s">
        <v>99</v>
      </c>
      <c r="B19" s="3">
        <v>1.224</v>
      </c>
      <c r="C19" s="3">
        <v>0.22499999999999998</v>
      </c>
      <c r="D19" s="11">
        <f t="shared" si="0"/>
        <v>1.4489999999999998</v>
      </c>
      <c r="E19" s="5">
        <f t="shared" si="1"/>
        <v>86.94</v>
      </c>
      <c r="G19" s="7"/>
      <c r="H19" s="13"/>
    </row>
    <row r="20" spans="1:8" x14ac:dyDescent="0.3">
      <c r="A20" s="2" t="s">
        <v>100</v>
      </c>
      <c r="B20" s="3">
        <v>1.6234999999999999</v>
      </c>
      <c r="C20" s="3">
        <v>0.22499999999999998</v>
      </c>
      <c r="D20" s="11">
        <f t="shared" si="0"/>
        <v>1.8485</v>
      </c>
      <c r="E20" s="5">
        <f t="shared" si="1"/>
        <v>110.91</v>
      </c>
      <c r="G20" s="7"/>
      <c r="H20" s="13"/>
    </row>
    <row r="21" spans="1:8" x14ac:dyDescent="0.3">
      <c r="A21" s="2" t="s">
        <v>101</v>
      </c>
      <c r="B21" s="3">
        <v>3.2555000000000001</v>
      </c>
      <c r="C21" s="3">
        <v>0.22499999999999998</v>
      </c>
      <c r="D21" s="11">
        <f t="shared" si="0"/>
        <v>3.4805000000000001</v>
      </c>
      <c r="E21" s="5">
        <f t="shared" si="1"/>
        <v>208.83</v>
      </c>
      <c r="G21" s="7"/>
      <c r="H21" s="13"/>
    </row>
    <row r="22" spans="1:8" x14ac:dyDescent="0.3">
      <c r="A22" s="2" t="s">
        <v>102</v>
      </c>
      <c r="B22" s="3">
        <v>0.61199999999999999</v>
      </c>
      <c r="C22" s="3">
        <v>0.22499999999999998</v>
      </c>
      <c r="D22" s="11">
        <f t="shared" si="0"/>
        <v>0.83699999999999997</v>
      </c>
      <c r="E22" s="5">
        <f t="shared" si="1"/>
        <v>50.22</v>
      </c>
      <c r="G22" s="7"/>
      <c r="H22" s="13"/>
    </row>
    <row r="23" spans="1:8" ht="15" thickBot="1" x14ac:dyDescent="0.35">
      <c r="A23" s="2" t="s">
        <v>103</v>
      </c>
      <c r="B23" s="3">
        <v>1.224</v>
      </c>
      <c r="C23" s="3">
        <v>0.22499999999999998</v>
      </c>
      <c r="D23" s="11">
        <f t="shared" si="0"/>
        <v>1.4489999999999998</v>
      </c>
      <c r="E23" s="5">
        <f t="shared" si="1"/>
        <v>86.94</v>
      </c>
      <c r="G23" s="9"/>
      <c r="H23" s="55"/>
    </row>
    <row r="24" spans="1:8" ht="15" thickBot="1" x14ac:dyDescent="0.35">
      <c r="A24" s="2" t="s">
        <v>104</v>
      </c>
      <c r="B24" s="3">
        <v>2.4395000000000002</v>
      </c>
      <c r="C24" s="3">
        <v>0.22499999999999998</v>
      </c>
      <c r="D24" s="11">
        <f t="shared" si="0"/>
        <v>2.6645000000000003</v>
      </c>
      <c r="E24" s="5">
        <f t="shared" si="1"/>
        <v>159.87</v>
      </c>
    </row>
    <row r="25" spans="1:8" ht="15" thickBot="1" x14ac:dyDescent="0.35">
      <c r="A25" s="2" t="s">
        <v>105</v>
      </c>
      <c r="B25" s="3">
        <v>1.6234999999999999</v>
      </c>
      <c r="C25" s="3">
        <v>0.22499999999999998</v>
      </c>
      <c r="D25" s="11">
        <f t="shared" si="0"/>
        <v>1.8485</v>
      </c>
      <c r="E25" s="5">
        <f t="shared" si="1"/>
        <v>110.91</v>
      </c>
      <c r="H25" s="10">
        <f>(SUM(H4:H23)/7)</f>
        <v>0.7351428571428571</v>
      </c>
    </row>
    <row r="26" spans="1:8" x14ac:dyDescent="0.3">
      <c r="A26" s="2" t="s">
        <v>106</v>
      </c>
      <c r="B26" s="3">
        <v>1.8274999999999999</v>
      </c>
      <c r="C26" s="3">
        <v>0.22499999999999998</v>
      </c>
      <c r="D26" s="11">
        <f t="shared" si="0"/>
        <v>2.0524999999999998</v>
      </c>
      <c r="E26" s="5">
        <f t="shared" si="1"/>
        <v>123.14999999999999</v>
      </c>
    </row>
    <row r="27" spans="1:8" x14ac:dyDescent="0.3">
      <c r="A27" s="2" t="s">
        <v>107</v>
      </c>
      <c r="B27" s="3">
        <v>2.2355</v>
      </c>
      <c r="C27" s="3">
        <v>0.22499999999999998</v>
      </c>
      <c r="D27" s="11">
        <f t="shared" si="0"/>
        <v>2.4605000000000001</v>
      </c>
      <c r="E27" s="5">
        <f t="shared" si="1"/>
        <v>147.63</v>
      </c>
    </row>
    <row r="28" spans="1:8" x14ac:dyDescent="0.3">
      <c r="A28" s="2" t="s">
        <v>108</v>
      </c>
      <c r="B28" s="3">
        <v>2.2355</v>
      </c>
      <c r="C28" s="3">
        <v>0.22499999999999998</v>
      </c>
      <c r="D28" s="11">
        <f t="shared" si="0"/>
        <v>2.4605000000000001</v>
      </c>
      <c r="E28" s="5">
        <f t="shared" si="1"/>
        <v>147.63</v>
      </c>
      <c r="F28" s="25"/>
    </row>
    <row r="29" spans="1:8" x14ac:dyDescent="0.3">
      <c r="A29" s="2" t="s">
        <v>109</v>
      </c>
      <c r="B29" s="3">
        <v>2.6435</v>
      </c>
      <c r="C29" s="3">
        <v>0.22499999999999998</v>
      </c>
      <c r="D29" s="11">
        <f t="shared" si="0"/>
        <v>2.8685</v>
      </c>
      <c r="E29" s="5">
        <f t="shared" si="1"/>
        <v>172.11</v>
      </c>
      <c r="F29" s="25"/>
    </row>
    <row r="30" spans="1:8" x14ac:dyDescent="0.3">
      <c r="A30" s="2" t="s">
        <v>110</v>
      </c>
      <c r="B30" s="3">
        <v>1.6234999999999999</v>
      </c>
      <c r="C30" s="3">
        <v>0.22499999999999998</v>
      </c>
      <c r="D30" s="11">
        <f t="shared" si="0"/>
        <v>1.8485</v>
      </c>
      <c r="E30" s="5">
        <f t="shared" si="1"/>
        <v>110.91</v>
      </c>
      <c r="F30" s="25"/>
    </row>
    <row r="31" spans="1:8" x14ac:dyDescent="0.3">
      <c r="A31" s="2" t="s">
        <v>111</v>
      </c>
      <c r="B31" s="3">
        <v>2.4395000000000002</v>
      </c>
      <c r="C31" s="3">
        <v>0.22499999999999998</v>
      </c>
      <c r="D31" s="11">
        <f t="shared" si="0"/>
        <v>2.6645000000000003</v>
      </c>
      <c r="E31" s="5">
        <f t="shared" si="1"/>
        <v>159.87</v>
      </c>
      <c r="F31" s="25"/>
    </row>
    <row r="32" spans="1:8" x14ac:dyDescent="0.3">
      <c r="A32" s="2" t="s">
        <v>112</v>
      </c>
      <c r="B32" s="3">
        <v>4.0629999999999997</v>
      </c>
      <c r="C32" s="3">
        <v>0.22499999999999998</v>
      </c>
      <c r="D32" s="11">
        <f t="shared" si="0"/>
        <v>4.2879999999999994</v>
      </c>
      <c r="E32" s="5">
        <f t="shared" si="1"/>
        <v>257.27999999999997</v>
      </c>
      <c r="F32" s="25"/>
    </row>
    <row r="33" spans="1:6" x14ac:dyDescent="0.3">
      <c r="A33" s="2" t="s">
        <v>113</v>
      </c>
      <c r="B33" s="3">
        <v>5.95</v>
      </c>
      <c r="C33" s="3">
        <v>0.22499999999999998</v>
      </c>
      <c r="D33" s="11">
        <f t="shared" si="0"/>
        <v>6.1749999999999998</v>
      </c>
      <c r="E33" s="5">
        <f t="shared" si="1"/>
        <v>370.5</v>
      </c>
      <c r="F33" s="25"/>
    </row>
    <row r="34" spans="1:6" x14ac:dyDescent="0.3">
      <c r="A34" s="2" t="s">
        <v>114</v>
      </c>
      <c r="B34" s="3">
        <v>0.81599999999999995</v>
      </c>
      <c r="C34" s="3">
        <v>0.22499999999999998</v>
      </c>
      <c r="D34" s="11">
        <f t="shared" si="0"/>
        <v>1.0409999999999999</v>
      </c>
      <c r="E34" s="5">
        <f t="shared" si="1"/>
        <v>62.459999999999994</v>
      </c>
      <c r="F34" s="25"/>
    </row>
    <row r="35" spans="1:6" x14ac:dyDescent="0.3">
      <c r="A35" s="2" t="s">
        <v>115</v>
      </c>
      <c r="B35" s="3">
        <v>0.81599999999999995</v>
      </c>
      <c r="C35" s="3">
        <v>0.22499999999999998</v>
      </c>
      <c r="D35" s="11">
        <f t="shared" si="0"/>
        <v>1.0409999999999999</v>
      </c>
      <c r="E35" s="5">
        <f t="shared" si="1"/>
        <v>62.459999999999994</v>
      </c>
      <c r="F35" s="25"/>
    </row>
    <row r="36" spans="1:6" x14ac:dyDescent="0.3">
      <c r="A36" s="2" t="s">
        <v>116</v>
      </c>
      <c r="B36" s="3">
        <v>1.224</v>
      </c>
      <c r="C36" s="3">
        <v>0.22499999999999998</v>
      </c>
      <c r="D36" s="11">
        <f t="shared" si="0"/>
        <v>1.4489999999999998</v>
      </c>
      <c r="E36" s="5">
        <f t="shared" si="1"/>
        <v>86.94</v>
      </c>
      <c r="F36" s="25"/>
    </row>
    <row r="37" spans="1:6" x14ac:dyDescent="0.3">
      <c r="A37" s="2" t="s">
        <v>117</v>
      </c>
      <c r="B37" s="3">
        <v>1.6234999999999999</v>
      </c>
      <c r="C37" s="3">
        <v>0.22499999999999998</v>
      </c>
      <c r="D37" s="11">
        <f t="shared" si="0"/>
        <v>1.8485</v>
      </c>
      <c r="E37" s="5">
        <f t="shared" si="1"/>
        <v>110.91</v>
      </c>
      <c r="F37" s="25"/>
    </row>
    <row r="38" spans="1:6" x14ac:dyDescent="0.3">
      <c r="A38" s="2" t="s">
        <v>118</v>
      </c>
      <c r="B38" s="3">
        <v>2.0314999999999999</v>
      </c>
      <c r="C38" s="3">
        <v>0.22499999999999998</v>
      </c>
      <c r="D38" s="11">
        <f t="shared" si="0"/>
        <v>2.2565</v>
      </c>
      <c r="E38" s="5">
        <f t="shared" si="1"/>
        <v>135.38999999999999</v>
      </c>
      <c r="F38" s="25"/>
    </row>
    <row r="39" spans="1:6" x14ac:dyDescent="0.3">
      <c r="A39" s="2" t="s">
        <v>119</v>
      </c>
      <c r="B39" s="3">
        <v>1.6234999999999999</v>
      </c>
      <c r="C39" s="3">
        <v>0.22499999999999998</v>
      </c>
      <c r="D39" s="11">
        <f t="shared" si="0"/>
        <v>1.8485</v>
      </c>
      <c r="E39" s="5">
        <f t="shared" si="1"/>
        <v>110.91</v>
      </c>
      <c r="F39" s="25"/>
    </row>
    <row r="40" spans="1:6" x14ac:dyDescent="0.3">
      <c r="A40" s="2" t="s">
        <v>120</v>
      </c>
      <c r="B40" s="3">
        <v>2.0314999999999999</v>
      </c>
      <c r="C40" s="3">
        <v>0.22499999999999998</v>
      </c>
      <c r="D40" s="11">
        <f t="shared" si="0"/>
        <v>2.2565</v>
      </c>
      <c r="E40" s="5">
        <f t="shared" si="1"/>
        <v>135.38999999999999</v>
      </c>
      <c r="F40" s="25"/>
    </row>
    <row r="41" spans="1:6" x14ac:dyDescent="0.3">
      <c r="A41" s="2" t="s">
        <v>121</v>
      </c>
      <c r="B41" s="3">
        <v>2.0314999999999999</v>
      </c>
      <c r="C41" s="3">
        <v>0.22499999999999998</v>
      </c>
      <c r="D41" s="11">
        <f t="shared" si="0"/>
        <v>2.2565</v>
      </c>
      <c r="E41" s="5">
        <f t="shared" si="1"/>
        <v>135.38999999999999</v>
      </c>
      <c r="F41" s="25"/>
    </row>
    <row r="42" spans="1:6" x14ac:dyDescent="0.3">
      <c r="A42" s="2" t="s">
        <v>122</v>
      </c>
      <c r="B42" s="3">
        <v>2.4395000000000002</v>
      </c>
      <c r="C42" s="3">
        <v>0.22499999999999998</v>
      </c>
      <c r="D42" s="11">
        <f t="shared" si="0"/>
        <v>2.6645000000000003</v>
      </c>
      <c r="E42" s="5">
        <f t="shared" si="1"/>
        <v>159.87</v>
      </c>
      <c r="F42" s="25"/>
    </row>
    <row r="43" spans="1:6" x14ac:dyDescent="0.3">
      <c r="A43" s="2" t="s">
        <v>123</v>
      </c>
      <c r="B43" s="3">
        <v>4.8790000000000004</v>
      </c>
      <c r="C43" s="3">
        <v>0.22499999999999998</v>
      </c>
      <c r="D43" s="11">
        <f t="shared" si="0"/>
        <v>5.1040000000000001</v>
      </c>
      <c r="E43" s="5">
        <f t="shared" si="1"/>
        <v>306.24</v>
      </c>
      <c r="F43" s="25"/>
    </row>
    <row r="44" spans="1:6" x14ac:dyDescent="0.3">
      <c r="A44" s="2" t="s">
        <v>124</v>
      </c>
      <c r="B44" s="3">
        <v>4.0629999999999997</v>
      </c>
      <c r="C44" s="3">
        <v>0.22499999999999998</v>
      </c>
      <c r="D44" s="11">
        <f t="shared" si="0"/>
        <v>4.2879999999999994</v>
      </c>
      <c r="E44" s="5">
        <f t="shared" si="1"/>
        <v>257.27999999999997</v>
      </c>
      <c r="F44" s="25"/>
    </row>
    <row r="45" spans="1:6" x14ac:dyDescent="0.3">
      <c r="A45" s="2" t="s">
        <v>125</v>
      </c>
      <c r="B45" s="3">
        <v>5.95</v>
      </c>
      <c r="C45" s="3">
        <v>0.22499999999999998</v>
      </c>
      <c r="D45" s="11">
        <f t="shared" si="0"/>
        <v>6.1749999999999998</v>
      </c>
      <c r="E45" s="5">
        <f t="shared" si="1"/>
        <v>370.5</v>
      </c>
      <c r="F45" s="25"/>
    </row>
    <row r="46" spans="1:6" x14ac:dyDescent="0.3">
      <c r="A46" s="2" t="s">
        <v>126</v>
      </c>
      <c r="B46" s="3">
        <v>0.81599999999999995</v>
      </c>
      <c r="C46" s="3">
        <v>0.22499999999999998</v>
      </c>
      <c r="D46" s="11">
        <f t="shared" si="0"/>
        <v>1.0409999999999999</v>
      </c>
      <c r="E46" s="5">
        <f t="shared" si="1"/>
        <v>62.459999999999994</v>
      </c>
      <c r="F46" s="25"/>
    </row>
    <row r="47" spans="1:6" x14ac:dyDescent="0.3">
      <c r="A47" s="2" t="s">
        <v>127</v>
      </c>
      <c r="B47" s="3">
        <v>5.95</v>
      </c>
      <c r="C47" s="3">
        <v>0.22499999999999998</v>
      </c>
      <c r="D47" s="11">
        <f t="shared" si="0"/>
        <v>6.1749999999999998</v>
      </c>
      <c r="E47" s="5">
        <f t="shared" si="1"/>
        <v>370.5</v>
      </c>
      <c r="F47" s="25"/>
    </row>
    <row r="48" spans="1:6" x14ac:dyDescent="0.3">
      <c r="A48" s="2" t="s">
        <v>128</v>
      </c>
      <c r="B48" s="3">
        <v>0.81599999999999995</v>
      </c>
      <c r="C48" s="3">
        <v>0.22499999999999998</v>
      </c>
      <c r="D48" s="11">
        <f t="shared" si="0"/>
        <v>1.0409999999999999</v>
      </c>
      <c r="E48" s="5">
        <f t="shared" si="1"/>
        <v>62.459999999999994</v>
      </c>
      <c r="F48" s="25"/>
    </row>
    <row r="49" spans="1:6" x14ac:dyDescent="0.3">
      <c r="A49" s="2" t="s">
        <v>129</v>
      </c>
      <c r="B49" s="3">
        <v>0.46750000000000003</v>
      </c>
      <c r="C49" s="3">
        <v>0.22499999999999998</v>
      </c>
      <c r="D49" s="11">
        <f t="shared" si="0"/>
        <v>0.6925</v>
      </c>
      <c r="E49" s="5">
        <f t="shared" si="1"/>
        <v>41.55</v>
      </c>
      <c r="F49" s="25"/>
    </row>
    <row r="50" spans="1:6" x14ac:dyDescent="0.3">
      <c r="A50" s="2" t="s">
        <v>130</v>
      </c>
      <c r="B50" s="3">
        <v>1.1000000000000001</v>
      </c>
      <c r="C50" s="3">
        <v>0.22499999999999998</v>
      </c>
      <c r="D50" s="27">
        <f t="shared" si="0"/>
        <v>1.3250000000000002</v>
      </c>
      <c r="E50" s="28">
        <f t="shared" si="1"/>
        <v>79.500000000000014</v>
      </c>
      <c r="F50" s="29"/>
    </row>
    <row r="51" spans="1:6" x14ac:dyDescent="0.3">
      <c r="A51" s="2" t="s">
        <v>40</v>
      </c>
      <c r="B51" s="3">
        <v>1.02</v>
      </c>
      <c r="C51" s="3">
        <v>0.22499999999999998</v>
      </c>
      <c r="D51" s="4">
        <f t="shared" si="0"/>
        <v>1.2450000000000001</v>
      </c>
      <c r="E51" s="5">
        <f t="shared" si="1"/>
        <v>74.7</v>
      </c>
      <c r="F51" s="25"/>
    </row>
    <row r="52" spans="1:6" x14ac:dyDescent="0.3">
      <c r="A52" s="2" t="s">
        <v>41</v>
      </c>
      <c r="B52" s="3">
        <v>1.8274999999999999</v>
      </c>
      <c r="C52" s="3">
        <v>0.22499999999999998</v>
      </c>
      <c r="D52" s="4">
        <f t="shared" si="0"/>
        <v>2.0524999999999998</v>
      </c>
      <c r="E52" s="5">
        <f t="shared" si="1"/>
        <v>123.14999999999999</v>
      </c>
      <c r="F52" s="25"/>
    </row>
    <row r="53" spans="1:6" x14ac:dyDescent="0.3">
      <c r="A53" s="2" t="s">
        <v>42</v>
      </c>
      <c r="B53" s="3">
        <v>2.6435</v>
      </c>
      <c r="C53" s="3">
        <v>0.22499999999999998</v>
      </c>
      <c r="D53" s="4">
        <f t="shared" si="0"/>
        <v>2.8685</v>
      </c>
      <c r="E53" s="5">
        <f t="shared" si="1"/>
        <v>172.11</v>
      </c>
      <c r="F53" s="25"/>
    </row>
    <row r="54" spans="1:6" x14ac:dyDescent="0.3">
      <c r="A54" s="2" t="s">
        <v>43</v>
      </c>
      <c r="B54" s="3">
        <v>1.4195</v>
      </c>
      <c r="C54" s="3">
        <v>0.22499999999999998</v>
      </c>
      <c r="D54" s="4">
        <f t="shared" si="0"/>
        <v>1.6444999999999999</v>
      </c>
      <c r="E54" s="5">
        <f t="shared" si="1"/>
        <v>98.669999999999987</v>
      </c>
      <c r="F54" s="25"/>
    </row>
    <row r="55" spans="1:6" x14ac:dyDescent="0.3">
      <c r="A55" s="2" t="s">
        <v>44</v>
      </c>
      <c r="B55" s="3">
        <v>2.2355</v>
      </c>
      <c r="C55" s="3">
        <v>0.22499999999999998</v>
      </c>
      <c r="D55" s="4">
        <f t="shared" si="0"/>
        <v>2.4605000000000001</v>
      </c>
      <c r="E55" s="5">
        <f t="shared" si="1"/>
        <v>147.63</v>
      </c>
      <c r="F55" s="25"/>
    </row>
    <row r="56" spans="1:6" x14ac:dyDescent="0.3">
      <c r="A56" s="2" t="s">
        <v>45</v>
      </c>
      <c r="B56" s="3">
        <v>3.0514999999999999</v>
      </c>
      <c r="C56" s="3">
        <v>0.22499999999999998</v>
      </c>
      <c r="D56" s="4">
        <f t="shared" si="0"/>
        <v>3.2765</v>
      </c>
      <c r="E56" s="5">
        <f t="shared" si="1"/>
        <v>196.59</v>
      </c>
      <c r="F56" s="25"/>
    </row>
    <row r="57" spans="1:6" x14ac:dyDescent="0.3">
      <c r="A57" s="2" t="s">
        <v>46</v>
      </c>
      <c r="B57" s="3">
        <v>1.224</v>
      </c>
      <c r="C57" s="3">
        <v>0.22499999999999998</v>
      </c>
      <c r="D57" s="4">
        <f t="shared" si="0"/>
        <v>1.4489999999999998</v>
      </c>
      <c r="E57" s="5">
        <f t="shared" si="1"/>
        <v>86.94</v>
      </c>
      <c r="F57" s="25"/>
    </row>
    <row r="58" spans="1:6" x14ac:dyDescent="0.3">
      <c r="A58" s="2" t="s">
        <v>47</v>
      </c>
      <c r="B58" s="3">
        <v>2.0314999999999999</v>
      </c>
      <c r="C58" s="3">
        <v>0.22499999999999998</v>
      </c>
      <c r="D58" s="4">
        <f t="shared" si="0"/>
        <v>2.2565</v>
      </c>
      <c r="E58" s="5">
        <f t="shared" si="1"/>
        <v>135.38999999999999</v>
      </c>
      <c r="F58" s="25"/>
    </row>
    <row r="59" spans="1:6" x14ac:dyDescent="0.3">
      <c r="A59" s="2" t="s">
        <v>48</v>
      </c>
      <c r="B59" s="3">
        <v>1.4535</v>
      </c>
      <c r="C59" s="3">
        <v>0.22499999999999998</v>
      </c>
      <c r="D59" s="4">
        <f t="shared" si="0"/>
        <v>1.6785000000000001</v>
      </c>
      <c r="E59" s="5">
        <f t="shared" si="1"/>
        <v>100.71000000000001</v>
      </c>
      <c r="F59" s="25"/>
    </row>
    <row r="60" spans="1:6" x14ac:dyDescent="0.3">
      <c r="A60" s="2" t="s">
        <v>49</v>
      </c>
      <c r="B60" s="3">
        <v>2.1844999999999999</v>
      </c>
      <c r="C60" s="3">
        <v>0.22499999999999998</v>
      </c>
      <c r="D60" s="4">
        <f t="shared" si="0"/>
        <v>2.4095</v>
      </c>
      <c r="E60" s="5">
        <f t="shared" si="1"/>
        <v>144.57</v>
      </c>
      <c r="F60" s="25"/>
    </row>
    <row r="61" spans="1:6" x14ac:dyDescent="0.3">
      <c r="A61" s="2" t="s">
        <v>50</v>
      </c>
      <c r="B61" s="3">
        <v>1.4535</v>
      </c>
      <c r="C61" s="3">
        <v>0.22499999999999998</v>
      </c>
      <c r="D61" s="4">
        <f t="shared" si="0"/>
        <v>1.6785000000000001</v>
      </c>
      <c r="E61" s="5">
        <f t="shared" si="1"/>
        <v>100.71000000000001</v>
      </c>
      <c r="F61" s="25"/>
    </row>
    <row r="62" spans="1:6" x14ac:dyDescent="0.3">
      <c r="A62" s="2" t="s">
        <v>51</v>
      </c>
      <c r="B62" s="3">
        <v>2.1844999999999999</v>
      </c>
      <c r="C62" s="3">
        <v>0.22499999999999998</v>
      </c>
      <c r="D62" s="4">
        <f t="shared" si="0"/>
        <v>2.4095</v>
      </c>
      <c r="E62" s="5">
        <f t="shared" si="1"/>
        <v>144.57</v>
      </c>
      <c r="F62" s="25"/>
    </row>
    <row r="63" spans="1:6" x14ac:dyDescent="0.3">
      <c r="A63" s="2" t="s">
        <v>52</v>
      </c>
      <c r="B63" s="3">
        <v>2.9155000000000002</v>
      </c>
      <c r="C63" s="3">
        <v>0.22499999999999998</v>
      </c>
      <c r="D63" s="4">
        <f t="shared" si="0"/>
        <v>3.1405000000000003</v>
      </c>
      <c r="E63" s="5">
        <f t="shared" si="1"/>
        <v>188.43</v>
      </c>
      <c r="F63" s="25"/>
    </row>
    <row r="64" spans="1:6" x14ac:dyDescent="0.3">
      <c r="A64" s="2" t="s">
        <v>53</v>
      </c>
      <c r="B64" s="3">
        <v>3.6379999999999999</v>
      </c>
      <c r="C64" s="3">
        <v>0.22499999999999998</v>
      </c>
      <c r="D64" s="4">
        <f t="shared" si="0"/>
        <v>3.863</v>
      </c>
      <c r="E64" s="5">
        <f t="shared" si="1"/>
        <v>231.78</v>
      </c>
      <c r="F64" s="25"/>
    </row>
    <row r="65" spans="1:6" x14ac:dyDescent="0.3">
      <c r="A65" s="2" t="s">
        <v>54</v>
      </c>
      <c r="B65" s="3">
        <v>4.3689999999999998</v>
      </c>
      <c r="C65" s="3">
        <v>0.22499999999999998</v>
      </c>
      <c r="D65" s="4">
        <f t="shared" si="0"/>
        <v>4.5939999999999994</v>
      </c>
      <c r="E65" s="5">
        <f t="shared" si="1"/>
        <v>275.64</v>
      </c>
      <c r="F65" s="25"/>
    </row>
    <row r="66" spans="1:6" x14ac:dyDescent="0.3">
      <c r="A66" s="2" t="s">
        <v>55</v>
      </c>
      <c r="B66" s="3">
        <v>5.0999999999999996</v>
      </c>
      <c r="C66" s="3">
        <v>0.22499999999999998</v>
      </c>
      <c r="D66" s="4">
        <f t="shared" ref="D66:D77" si="2">C66+B66</f>
        <v>5.3249999999999993</v>
      </c>
      <c r="E66" s="5">
        <f t="shared" ref="E66:E82" si="3">D66*60</f>
        <v>319.49999999999994</v>
      </c>
      <c r="F66" s="25"/>
    </row>
    <row r="67" spans="1:6" x14ac:dyDescent="0.3">
      <c r="A67" s="2" t="s">
        <v>56</v>
      </c>
      <c r="B67" s="3">
        <v>2.1844999999999999</v>
      </c>
      <c r="C67" s="3">
        <v>0.22499999999999998</v>
      </c>
      <c r="D67" s="4">
        <f t="shared" si="2"/>
        <v>2.4095</v>
      </c>
      <c r="E67" s="5">
        <f t="shared" si="3"/>
        <v>144.57</v>
      </c>
      <c r="F67" s="25"/>
    </row>
    <row r="68" spans="1:6" x14ac:dyDescent="0.3">
      <c r="A68" s="2" t="s">
        <v>57</v>
      </c>
      <c r="B68" s="3">
        <v>2.9155000000000002</v>
      </c>
      <c r="C68" s="3">
        <v>0.22499999999999998</v>
      </c>
      <c r="D68" s="4">
        <f t="shared" si="2"/>
        <v>3.1405000000000003</v>
      </c>
      <c r="E68" s="5">
        <f t="shared" si="3"/>
        <v>188.43</v>
      </c>
      <c r="F68" s="25"/>
    </row>
    <row r="69" spans="1:6" x14ac:dyDescent="0.3">
      <c r="A69" s="2" t="s">
        <v>58</v>
      </c>
      <c r="B69" s="3">
        <v>3.2809999999999997</v>
      </c>
      <c r="C69" s="3">
        <v>0.22499999999999998</v>
      </c>
      <c r="D69" s="4">
        <f t="shared" si="2"/>
        <v>3.5059999999999998</v>
      </c>
      <c r="E69" s="5">
        <f t="shared" si="3"/>
        <v>210.35999999999999</v>
      </c>
      <c r="F69" s="25"/>
    </row>
    <row r="70" spans="1:6" x14ac:dyDescent="0.3">
      <c r="A70" s="2" t="s">
        <v>59</v>
      </c>
      <c r="B70" s="3">
        <v>2.9155000000000002</v>
      </c>
      <c r="C70" s="3">
        <v>0.22499999999999998</v>
      </c>
      <c r="D70" s="4">
        <f t="shared" si="2"/>
        <v>3.1405000000000003</v>
      </c>
      <c r="E70" s="5">
        <f t="shared" si="3"/>
        <v>188.43</v>
      </c>
      <c r="F70" s="25"/>
    </row>
    <row r="71" spans="1:6" x14ac:dyDescent="0.3">
      <c r="A71" s="2" t="s">
        <v>60</v>
      </c>
      <c r="B71" s="3">
        <v>5.0999999999999996</v>
      </c>
      <c r="C71" s="3">
        <v>0.22499999999999998</v>
      </c>
      <c r="D71" s="4">
        <f t="shared" si="2"/>
        <v>5.3249999999999993</v>
      </c>
      <c r="E71" s="5">
        <f t="shared" si="3"/>
        <v>319.49999999999994</v>
      </c>
      <c r="F71" s="25"/>
    </row>
    <row r="72" spans="1:6" x14ac:dyDescent="0.3">
      <c r="A72" s="2" t="s">
        <v>61</v>
      </c>
      <c r="B72" s="3">
        <v>5.95</v>
      </c>
      <c r="C72" s="3">
        <v>0.30000000000000004</v>
      </c>
      <c r="D72" s="4">
        <f t="shared" si="2"/>
        <v>6.25</v>
      </c>
      <c r="E72" s="5">
        <f t="shared" si="3"/>
        <v>375</v>
      </c>
      <c r="F72" s="25"/>
    </row>
    <row r="73" spans="1:6" x14ac:dyDescent="0.3">
      <c r="A73" s="2" t="s">
        <v>62</v>
      </c>
      <c r="B73" s="3">
        <v>0.73099999999999998</v>
      </c>
      <c r="C73" s="3">
        <v>0.22499999999999998</v>
      </c>
      <c r="D73" s="4">
        <f t="shared" si="2"/>
        <v>0.95599999999999996</v>
      </c>
      <c r="E73" s="5">
        <f t="shared" si="3"/>
        <v>57.36</v>
      </c>
      <c r="F73" s="25"/>
    </row>
    <row r="74" spans="1:6" x14ac:dyDescent="0.3">
      <c r="A74" s="2" t="s">
        <v>63</v>
      </c>
      <c r="B74" s="3">
        <v>1.4535</v>
      </c>
      <c r="C74" s="3">
        <v>0.22499999999999998</v>
      </c>
      <c r="D74" s="4">
        <f t="shared" si="2"/>
        <v>1.6785000000000001</v>
      </c>
      <c r="E74" s="5">
        <f t="shared" si="3"/>
        <v>100.71000000000001</v>
      </c>
      <c r="F74" s="25"/>
    </row>
    <row r="75" spans="1:6" x14ac:dyDescent="0.3">
      <c r="A75" s="2" t="s">
        <v>64</v>
      </c>
      <c r="B75" s="3">
        <v>1.4535</v>
      </c>
      <c r="C75" s="3">
        <v>0.22499999999999998</v>
      </c>
      <c r="D75" s="4">
        <f t="shared" si="2"/>
        <v>1.6785000000000001</v>
      </c>
      <c r="E75" s="5">
        <f t="shared" si="3"/>
        <v>100.71000000000001</v>
      </c>
      <c r="F75" s="25"/>
    </row>
    <row r="76" spans="1:6" x14ac:dyDescent="0.3">
      <c r="A76" s="2" t="s">
        <v>65</v>
      </c>
      <c r="B76" s="3">
        <v>1.819</v>
      </c>
      <c r="C76" s="3">
        <v>0.22499999999999998</v>
      </c>
      <c r="D76" s="4">
        <f t="shared" si="2"/>
        <v>2.044</v>
      </c>
      <c r="E76" s="5">
        <f t="shared" si="3"/>
        <v>122.64</v>
      </c>
      <c r="F76" s="25"/>
    </row>
    <row r="77" spans="1:6" x14ac:dyDescent="0.3">
      <c r="A77" s="2" t="s">
        <v>66</v>
      </c>
      <c r="B77" s="3">
        <v>1.2749999999999999</v>
      </c>
      <c r="C77" s="3">
        <v>0.22499999999999998</v>
      </c>
      <c r="D77" s="4">
        <f t="shared" si="2"/>
        <v>1.5</v>
      </c>
      <c r="E77" s="5">
        <f t="shared" si="3"/>
        <v>90</v>
      </c>
      <c r="F77" s="25"/>
    </row>
    <row r="78" spans="1:6" x14ac:dyDescent="0.3">
      <c r="A78" s="2" t="s">
        <v>67</v>
      </c>
      <c r="B78" s="3">
        <v>1.4535</v>
      </c>
      <c r="C78" s="3">
        <v>0.22499999999999998</v>
      </c>
      <c r="D78" s="4">
        <f>C78+B78</f>
        <v>1.6785000000000001</v>
      </c>
      <c r="E78" s="5">
        <f t="shared" si="3"/>
        <v>100.71000000000001</v>
      </c>
      <c r="F78" s="25"/>
    </row>
    <row r="79" spans="1:6" x14ac:dyDescent="0.3">
      <c r="A79" s="2" t="s">
        <v>68</v>
      </c>
      <c r="B79" s="3">
        <v>2.5499999999999998</v>
      </c>
      <c r="C79" s="3">
        <v>0.22499999999999998</v>
      </c>
      <c r="D79" s="4">
        <f>C79+B79</f>
        <v>2.7749999999999999</v>
      </c>
      <c r="E79" s="5">
        <f t="shared" si="3"/>
        <v>166.5</v>
      </c>
      <c r="F79" s="25"/>
    </row>
    <row r="80" spans="1:6" x14ac:dyDescent="0.3">
      <c r="A80" s="2" t="s">
        <v>69</v>
      </c>
      <c r="B80" s="3">
        <v>1.2749999999999999</v>
      </c>
      <c r="C80" s="3">
        <v>0.22499999999999998</v>
      </c>
      <c r="D80" s="4">
        <f>C80+B80</f>
        <v>1.5</v>
      </c>
      <c r="E80" s="5">
        <f t="shared" si="3"/>
        <v>90</v>
      </c>
      <c r="F80" s="25"/>
    </row>
    <row r="81" spans="1:6" x14ac:dyDescent="0.3">
      <c r="A81" s="2" t="s">
        <v>70</v>
      </c>
      <c r="B81" s="3">
        <v>2.1844999999999999</v>
      </c>
      <c r="C81" s="3">
        <v>0.22499999999999998</v>
      </c>
      <c r="D81" s="4">
        <f>C81+B81</f>
        <v>2.4095</v>
      </c>
      <c r="E81" s="5">
        <f t="shared" si="3"/>
        <v>144.57</v>
      </c>
      <c r="F81" s="25"/>
    </row>
    <row r="82" spans="1:6" x14ac:dyDescent="0.3">
      <c r="A82" s="2" t="s">
        <v>71</v>
      </c>
      <c r="B82" s="3">
        <v>0.90949999999999998</v>
      </c>
      <c r="C82" s="3">
        <v>0.22499999999999998</v>
      </c>
      <c r="D82" s="4">
        <f>C82+B82</f>
        <v>1.1345000000000001</v>
      </c>
      <c r="E82" s="5">
        <f t="shared" si="3"/>
        <v>68.070000000000007</v>
      </c>
      <c r="F82" s="25"/>
    </row>
  </sheetData>
  <mergeCells count="1">
    <mergeCell ref="G3:H3"/>
  </mergeCells>
  <dataValidations count="2">
    <dataValidation type="list" allowBlank="1" showInputMessage="1" showErrorMessage="1" sqref="G4:G23">
      <formula1>$A$2:$A$82</formula1>
    </dataValidation>
    <dataValidation type="list" allowBlank="1" showInputMessage="1" showErrorMessage="1" sqref="G24:G25">
      <formula1>$B$4:$B$29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70" zoomScaleNormal="70" workbookViewId="0"/>
  </sheetViews>
  <sheetFormatPr baseColWidth="10" defaultRowHeight="14.4" x14ac:dyDescent="0.3"/>
  <cols>
    <col min="1" max="1" width="51.109375" bestFit="1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bestFit="1" customWidth="1"/>
    <col min="6" max="6" width="4.77734375" customWidth="1"/>
    <col min="7" max="7" width="35.21875" bestFit="1" customWidth="1"/>
  </cols>
  <sheetData>
    <row r="1" spans="1:8" ht="39.6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</row>
    <row r="2" spans="1:8" ht="15" thickBot="1" x14ac:dyDescent="0.35">
      <c r="A2" s="2" t="s">
        <v>131</v>
      </c>
      <c r="B2" s="30">
        <v>0.55199999999999994</v>
      </c>
      <c r="C2" s="30">
        <v>0.12</v>
      </c>
      <c r="D2" s="31">
        <f t="shared" ref="D2:D30" si="0">B2+C2</f>
        <v>0.67199999999999993</v>
      </c>
      <c r="E2" s="32">
        <f t="shared" ref="E2:E28" si="1">D2*60</f>
        <v>40.319999999999993</v>
      </c>
      <c r="F2" s="33"/>
    </row>
    <row r="3" spans="1:8" ht="15" thickBot="1" x14ac:dyDescent="0.35">
      <c r="A3" s="2" t="s">
        <v>132</v>
      </c>
      <c r="B3" s="30">
        <v>0.92799999999999994</v>
      </c>
      <c r="C3" s="30">
        <v>0.12</v>
      </c>
      <c r="D3" s="31">
        <f t="shared" si="0"/>
        <v>1.048</v>
      </c>
      <c r="E3" s="32">
        <f t="shared" si="1"/>
        <v>62.88</v>
      </c>
      <c r="F3" s="33"/>
      <c r="G3" s="63" t="s">
        <v>4</v>
      </c>
      <c r="H3" s="64"/>
    </row>
    <row r="4" spans="1:8" x14ac:dyDescent="0.3">
      <c r="A4" s="2" t="s">
        <v>133</v>
      </c>
      <c r="B4" s="30">
        <v>1.048</v>
      </c>
      <c r="C4" s="30">
        <v>0.12</v>
      </c>
      <c r="D4" s="31">
        <f t="shared" si="0"/>
        <v>1.1680000000000001</v>
      </c>
      <c r="E4" s="32">
        <f t="shared" si="1"/>
        <v>70.080000000000013</v>
      </c>
      <c r="F4" s="33"/>
      <c r="G4" s="57" t="s">
        <v>131</v>
      </c>
      <c r="H4" s="60">
        <f>+VLOOKUP(G4,$A$2:$D$83,4,FALSE)</f>
        <v>0.67199999999999993</v>
      </c>
    </row>
    <row r="5" spans="1:8" x14ac:dyDescent="0.3">
      <c r="A5" s="2" t="s">
        <v>134</v>
      </c>
      <c r="B5" s="30">
        <v>1.4800000000000002</v>
      </c>
      <c r="C5" s="30">
        <v>0.12</v>
      </c>
      <c r="D5" s="31">
        <f t="shared" si="0"/>
        <v>1.6</v>
      </c>
      <c r="E5" s="32">
        <f t="shared" si="1"/>
        <v>96</v>
      </c>
      <c r="F5" s="33"/>
      <c r="G5" s="34" t="s">
        <v>131</v>
      </c>
      <c r="H5" s="35">
        <f>+VLOOKUP(G5,$A$2:$D$83,4,FALSE)</f>
        <v>0.67199999999999993</v>
      </c>
    </row>
    <row r="6" spans="1:8" x14ac:dyDescent="0.3">
      <c r="A6" s="2" t="s">
        <v>135</v>
      </c>
      <c r="B6" s="30">
        <v>1.4800000000000002</v>
      </c>
      <c r="C6" s="30">
        <v>0.15</v>
      </c>
      <c r="D6" s="31">
        <f t="shared" si="0"/>
        <v>1.6300000000000001</v>
      </c>
      <c r="E6" s="32">
        <f t="shared" si="1"/>
        <v>97.800000000000011</v>
      </c>
      <c r="F6" s="33"/>
      <c r="G6" s="34" t="s">
        <v>131</v>
      </c>
      <c r="H6" s="35">
        <f>+VLOOKUP(G6,$A$2:$D$83,4,FALSE)</f>
        <v>0.67199999999999993</v>
      </c>
    </row>
    <row r="7" spans="1:8" x14ac:dyDescent="0.3">
      <c r="A7" s="2" t="s">
        <v>136</v>
      </c>
      <c r="B7" s="30">
        <v>2.2160000000000002</v>
      </c>
      <c r="C7" s="30">
        <v>0.15</v>
      </c>
      <c r="D7" s="31">
        <f t="shared" si="0"/>
        <v>2.3660000000000001</v>
      </c>
      <c r="E7" s="32">
        <f t="shared" si="1"/>
        <v>141.96</v>
      </c>
      <c r="F7" s="33"/>
      <c r="G7" s="34" t="s">
        <v>131</v>
      </c>
      <c r="H7" s="35">
        <f t="shared" ref="H7:H23" si="2">+VLOOKUP(G7,$A$2:$D$83,4,FALSE)</f>
        <v>0.67199999999999993</v>
      </c>
    </row>
    <row r="8" spans="1:8" x14ac:dyDescent="0.3">
      <c r="A8" s="2" t="s">
        <v>137</v>
      </c>
      <c r="B8" s="30">
        <v>1.7920000000000003</v>
      </c>
      <c r="C8" s="30">
        <v>0.15</v>
      </c>
      <c r="D8" s="31">
        <f t="shared" si="0"/>
        <v>1.9420000000000002</v>
      </c>
      <c r="E8" s="32">
        <f t="shared" si="1"/>
        <v>116.52000000000001</v>
      </c>
      <c r="F8" s="33"/>
      <c r="G8" s="34" t="s">
        <v>138</v>
      </c>
      <c r="H8" s="35">
        <f t="shared" si="2"/>
        <v>0.27400000000000002</v>
      </c>
    </row>
    <row r="9" spans="1:8" x14ac:dyDescent="0.3">
      <c r="A9" s="2" t="s">
        <v>139</v>
      </c>
      <c r="B9" s="30">
        <v>0.27999999999999997</v>
      </c>
      <c r="C9" s="30">
        <v>0.09</v>
      </c>
      <c r="D9" s="31">
        <f t="shared" si="0"/>
        <v>0.37</v>
      </c>
      <c r="E9" s="32">
        <f t="shared" si="1"/>
        <v>22.2</v>
      </c>
      <c r="F9" s="33"/>
      <c r="G9" s="34" t="s">
        <v>138</v>
      </c>
      <c r="H9" s="35">
        <f t="shared" si="2"/>
        <v>0.27400000000000002</v>
      </c>
    </row>
    <row r="10" spans="1:8" x14ac:dyDescent="0.3">
      <c r="A10" s="2" t="s">
        <v>140</v>
      </c>
      <c r="B10" s="30">
        <v>0.7360000000000001</v>
      </c>
      <c r="C10" s="30">
        <v>0.12</v>
      </c>
      <c r="D10" s="31">
        <f t="shared" si="0"/>
        <v>0.85600000000000009</v>
      </c>
      <c r="E10" s="32">
        <f t="shared" si="1"/>
        <v>51.360000000000007</v>
      </c>
      <c r="F10" s="33"/>
      <c r="G10" s="34" t="s">
        <v>138</v>
      </c>
      <c r="H10" s="35">
        <f t="shared" si="2"/>
        <v>0.27400000000000002</v>
      </c>
    </row>
    <row r="11" spans="1:8" x14ac:dyDescent="0.3">
      <c r="A11" s="2" t="s">
        <v>141</v>
      </c>
      <c r="B11" s="30">
        <v>1.2960000000000003</v>
      </c>
      <c r="C11" s="30">
        <v>0.12</v>
      </c>
      <c r="D11" s="31">
        <f t="shared" si="0"/>
        <v>1.4160000000000004</v>
      </c>
      <c r="E11" s="32">
        <f t="shared" si="1"/>
        <v>84.960000000000022</v>
      </c>
      <c r="F11" s="33"/>
      <c r="G11" s="34" t="s">
        <v>138</v>
      </c>
      <c r="H11" s="35">
        <f t="shared" si="2"/>
        <v>0.27400000000000002</v>
      </c>
    </row>
    <row r="12" spans="1:8" x14ac:dyDescent="0.3">
      <c r="A12" s="2" t="s">
        <v>142</v>
      </c>
      <c r="B12" s="30">
        <v>0.27999999999999997</v>
      </c>
      <c r="C12" s="30">
        <v>0.09</v>
      </c>
      <c r="D12" s="31">
        <f t="shared" si="0"/>
        <v>0.37</v>
      </c>
      <c r="E12" s="32">
        <f t="shared" si="1"/>
        <v>22.2</v>
      </c>
      <c r="F12" s="33"/>
      <c r="G12" s="34" t="s">
        <v>138</v>
      </c>
      <c r="H12" s="35">
        <f t="shared" si="2"/>
        <v>0.27400000000000002</v>
      </c>
    </row>
    <row r="13" spans="1:8" x14ac:dyDescent="0.3">
      <c r="A13" s="2" t="s">
        <v>143</v>
      </c>
      <c r="B13" s="30">
        <v>1.2960000000000003</v>
      </c>
      <c r="C13" s="30">
        <v>0.12</v>
      </c>
      <c r="D13" s="31">
        <f t="shared" si="0"/>
        <v>1.4160000000000004</v>
      </c>
      <c r="E13" s="32">
        <f t="shared" si="1"/>
        <v>84.960000000000022</v>
      </c>
      <c r="F13" s="33"/>
      <c r="G13" s="34" t="s">
        <v>138</v>
      </c>
      <c r="H13" s="35">
        <f t="shared" si="2"/>
        <v>0.27400000000000002</v>
      </c>
    </row>
    <row r="14" spans="1:8" x14ac:dyDescent="0.3">
      <c r="A14" s="2" t="s">
        <v>144</v>
      </c>
      <c r="B14" s="30">
        <v>1.8480000000000001</v>
      </c>
      <c r="C14" s="30">
        <v>0.12</v>
      </c>
      <c r="D14" s="31">
        <f t="shared" si="0"/>
        <v>1.968</v>
      </c>
      <c r="E14" s="32">
        <f t="shared" si="1"/>
        <v>118.08</v>
      </c>
      <c r="F14" s="33"/>
      <c r="G14" s="34" t="s">
        <v>131</v>
      </c>
      <c r="H14" s="35">
        <f t="shared" si="2"/>
        <v>0.67199999999999993</v>
      </c>
    </row>
    <row r="15" spans="1:8" x14ac:dyDescent="0.3">
      <c r="A15" s="2" t="s">
        <v>145</v>
      </c>
      <c r="B15" s="30">
        <v>0.92799999999999994</v>
      </c>
      <c r="C15" s="30">
        <v>0.12</v>
      </c>
      <c r="D15" s="31">
        <f t="shared" si="0"/>
        <v>1.048</v>
      </c>
      <c r="E15" s="32">
        <f t="shared" si="1"/>
        <v>62.88</v>
      </c>
      <c r="F15" s="33"/>
      <c r="G15" s="34" t="s">
        <v>131</v>
      </c>
      <c r="H15" s="35">
        <f t="shared" si="2"/>
        <v>0.67199999999999993</v>
      </c>
    </row>
    <row r="16" spans="1:8" x14ac:dyDescent="0.3">
      <c r="A16" s="2" t="s">
        <v>146</v>
      </c>
      <c r="B16" s="30">
        <v>1.4800000000000002</v>
      </c>
      <c r="C16" s="30">
        <v>0.12</v>
      </c>
      <c r="D16" s="31">
        <f t="shared" si="0"/>
        <v>1.6</v>
      </c>
      <c r="E16" s="32">
        <f t="shared" si="1"/>
        <v>96</v>
      </c>
      <c r="F16" s="33"/>
      <c r="G16" s="34"/>
      <c r="H16" s="35"/>
    </row>
    <row r="17" spans="1:8" x14ac:dyDescent="0.3">
      <c r="A17" s="2" t="s">
        <v>147</v>
      </c>
      <c r="B17" s="30">
        <v>0.36800000000000005</v>
      </c>
      <c r="C17" s="30">
        <v>0.09</v>
      </c>
      <c r="D17" s="31">
        <f t="shared" si="0"/>
        <v>0.45800000000000007</v>
      </c>
      <c r="E17" s="32">
        <f t="shared" si="1"/>
        <v>27.480000000000004</v>
      </c>
      <c r="F17" s="33"/>
      <c r="G17" s="34"/>
      <c r="H17" s="35"/>
    </row>
    <row r="18" spans="1:8" x14ac:dyDescent="0.3">
      <c r="A18" s="2" t="s">
        <v>148</v>
      </c>
      <c r="B18" s="30">
        <v>0.7360000000000001</v>
      </c>
      <c r="C18" s="30">
        <v>0.12</v>
      </c>
      <c r="D18" s="31">
        <f t="shared" si="0"/>
        <v>0.85600000000000009</v>
      </c>
      <c r="E18" s="32">
        <f t="shared" si="1"/>
        <v>51.360000000000007</v>
      </c>
      <c r="F18" s="33"/>
      <c r="G18" s="34"/>
      <c r="H18" s="35"/>
    </row>
    <row r="19" spans="1:8" x14ac:dyDescent="0.3">
      <c r="A19" s="2" t="s">
        <v>149</v>
      </c>
      <c r="B19" s="30">
        <v>0.27999999999999997</v>
      </c>
      <c r="C19" s="30">
        <v>0.09</v>
      </c>
      <c r="D19" s="31">
        <f t="shared" si="0"/>
        <v>0.37</v>
      </c>
      <c r="E19" s="32">
        <f t="shared" si="1"/>
        <v>22.2</v>
      </c>
      <c r="F19" s="33"/>
      <c r="G19" s="34"/>
      <c r="H19" s="35"/>
    </row>
    <row r="20" spans="1:8" x14ac:dyDescent="0.3">
      <c r="A20" s="2" t="s">
        <v>150</v>
      </c>
      <c r="B20" s="30">
        <v>0.43200000000000005</v>
      </c>
      <c r="C20" s="30">
        <v>0.09</v>
      </c>
      <c r="D20" s="31">
        <f t="shared" si="0"/>
        <v>0.52200000000000002</v>
      </c>
      <c r="E20" s="32">
        <f t="shared" si="1"/>
        <v>31.32</v>
      </c>
      <c r="F20" s="33"/>
      <c r="G20" s="34"/>
      <c r="H20" s="35"/>
    </row>
    <row r="21" spans="1:8" x14ac:dyDescent="0.3">
      <c r="A21" s="2" t="s">
        <v>151</v>
      </c>
      <c r="B21" s="30">
        <v>0.27999999999999997</v>
      </c>
      <c r="C21" s="30">
        <v>0.09</v>
      </c>
      <c r="D21" s="31">
        <f t="shared" si="0"/>
        <v>0.37</v>
      </c>
      <c r="E21" s="32">
        <f t="shared" si="1"/>
        <v>22.2</v>
      </c>
      <c r="F21" s="33"/>
      <c r="G21" s="34"/>
      <c r="H21" s="35"/>
    </row>
    <row r="22" spans="1:8" x14ac:dyDescent="0.3">
      <c r="A22" s="2" t="s">
        <v>152</v>
      </c>
      <c r="B22" s="30">
        <v>0.92799999999999994</v>
      </c>
      <c r="C22" s="30">
        <v>0.12</v>
      </c>
      <c r="D22" s="31">
        <f t="shared" si="0"/>
        <v>1.048</v>
      </c>
      <c r="E22" s="32">
        <f t="shared" si="1"/>
        <v>62.88</v>
      </c>
      <c r="F22" s="33"/>
      <c r="G22" s="34"/>
      <c r="H22" s="35"/>
    </row>
    <row r="23" spans="1:8" ht="15" thickBot="1" x14ac:dyDescent="0.35">
      <c r="A23" s="2" t="s">
        <v>153</v>
      </c>
      <c r="B23" s="30">
        <v>0.496</v>
      </c>
      <c r="C23" s="30">
        <v>0.12</v>
      </c>
      <c r="D23" s="31">
        <f t="shared" si="0"/>
        <v>0.61599999999999999</v>
      </c>
      <c r="E23" s="32">
        <f t="shared" si="1"/>
        <v>36.96</v>
      </c>
      <c r="F23" s="33"/>
      <c r="G23" s="36"/>
      <c r="H23" s="56"/>
    </row>
    <row r="24" spans="1:8" ht="15" thickBot="1" x14ac:dyDescent="0.35">
      <c r="A24" s="2" t="s">
        <v>154</v>
      </c>
      <c r="B24" s="30">
        <v>1.8480000000000001</v>
      </c>
      <c r="C24" s="30">
        <v>0.15</v>
      </c>
      <c r="D24" s="31">
        <f t="shared" si="0"/>
        <v>1.998</v>
      </c>
      <c r="E24" s="32">
        <f t="shared" si="1"/>
        <v>119.88</v>
      </c>
      <c r="F24" s="33"/>
    </row>
    <row r="25" spans="1:8" ht="15" thickBot="1" x14ac:dyDescent="0.35">
      <c r="A25" s="2" t="s">
        <v>155</v>
      </c>
      <c r="B25" s="30">
        <v>2.9600000000000004</v>
      </c>
      <c r="C25" s="30">
        <v>0.15</v>
      </c>
      <c r="D25" s="31">
        <f t="shared" si="0"/>
        <v>3.1100000000000003</v>
      </c>
      <c r="E25" s="32">
        <f t="shared" si="1"/>
        <v>186.60000000000002</v>
      </c>
      <c r="F25" s="33"/>
      <c r="H25" s="10">
        <f>(SUM(H4:H23)/7)</f>
        <v>0.81085714285714272</v>
      </c>
    </row>
    <row r="26" spans="1:8" x14ac:dyDescent="0.3">
      <c r="A26" s="2" t="s">
        <v>156</v>
      </c>
      <c r="B26" s="30">
        <v>0.92799999999999994</v>
      </c>
      <c r="C26" s="30">
        <v>0.15</v>
      </c>
      <c r="D26" s="31">
        <f t="shared" si="0"/>
        <v>1.0779999999999998</v>
      </c>
      <c r="E26" s="32">
        <f t="shared" si="1"/>
        <v>64.679999999999993</v>
      </c>
      <c r="F26" s="33"/>
    </row>
    <row r="27" spans="1:8" x14ac:dyDescent="0.3">
      <c r="A27" s="2" t="s">
        <v>157</v>
      </c>
      <c r="B27" s="30">
        <v>0.6160000000000001</v>
      </c>
      <c r="C27" s="30">
        <v>0.12</v>
      </c>
      <c r="D27" s="31">
        <f t="shared" si="0"/>
        <v>0.7360000000000001</v>
      </c>
      <c r="E27" s="32">
        <f t="shared" si="1"/>
        <v>44.160000000000004</v>
      </c>
      <c r="F27" s="33"/>
    </row>
    <row r="28" spans="1:8" x14ac:dyDescent="0.3">
      <c r="A28" s="2" t="s">
        <v>158</v>
      </c>
      <c r="B28" s="30">
        <v>0.98399999999999999</v>
      </c>
      <c r="C28" s="30">
        <v>0.12</v>
      </c>
      <c r="D28" s="31">
        <f t="shared" si="0"/>
        <v>1.1040000000000001</v>
      </c>
      <c r="E28" s="32">
        <f t="shared" si="1"/>
        <v>66.240000000000009</v>
      </c>
      <c r="F28" s="33"/>
    </row>
    <row r="29" spans="1:8" x14ac:dyDescent="0.3">
      <c r="A29" s="2" t="s">
        <v>138</v>
      </c>
      <c r="B29" s="30">
        <v>0.18400000000000002</v>
      </c>
      <c r="C29" s="30">
        <v>0.09</v>
      </c>
      <c r="D29" s="31">
        <f t="shared" si="0"/>
        <v>0.27400000000000002</v>
      </c>
      <c r="E29" s="32">
        <f>D29*60</f>
        <v>16.440000000000001</v>
      </c>
      <c r="F29" s="33"/>
    </row>
    <row r="30" spans="1:8" x14ac:dyDescent="0.3">
      <c r="A30" s="2" t="s">
        <v>159</v>
      </c>
      <c r="B30" s="30">
        <v>0.71200000000000008</v>
      </c>
      <c r="C30" s="30">
        <v>0.09</v>
      </c>
      <c r="D30" s="31">
        <f t="shared" si="0"/>
        <v>0.80200000000000005</v>
      </c>
      <c r="E30" s="32">
        <f>D30*60</f>
        <v>48.120000000000005</v>
      </c>
      <c r="F30" s="33"/>
    </row>
  </sheetData>
  <mergeCells count="1">
    <mergeCell ref="G3:H3"/>
  </mergeCells>
  <dataValidations count="2">
    <dataValidation type="list" allowBlank="1" showInputMessage="1" showErrorMessage="1" sqref="G24:G25">
      <formula1>$B$4:$B$29</formula1>
    </dataValidation>
    <dataValidation type="list" allowBlank="1" showInputMessage="1" showErrorMessage="1" sqref="G4:G23">
      <formula1>$A$2:$A$83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70" zoomScaleNormal="70" workbookViewId="0"/>
  </sheetViews>
  <sheetFormatPr baseColWidth="10" defaultRowHeight="14.4" x14ac:dyDescent="0.3"/>
  <cols>
    <col min="1" max="1" width="57.44140625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bestFit="1" customWidth="1"/>
    <col min="6" max="6" width="4.77734375" customWidth="1"/>
    <col min="7" max="7" width="35.21875" bestFit="1" customWidth="1"/>
    <col min="8" max="8" width="7" bestFit="1" customWidth="1"/>
  </cols>
  <sheetData>
    <row r="1" spans="1:8" ht="39.6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</row>
    <row r="2" spans="1:8" ht="15" thickBot="1" x14ac:dyDescent="0.35">
      <c r="A2" s="2" t="s">
        <v>160</v>
      </c>
      <c r="B2" s="3">
        <v>0.66300000000000003</v>
      </c>
      <c r="C2" s="3">
        <v>0.1875</v>
      </c>
      <c r="D2" s="3">
        <f t="shared" ref="D2:D52" si="0">C2+B2</f>
        <v>0.85050000000000003</v>
      </c>
      <c r="E2" s="38">
        <f t="shared" ref="E2:E48" si="1">D2*60</f>
        <v>51.03</v>
      </c>
    </row>
    <row r="3" spans="1:8" ht="15" thickBot="1" x14ac:dyDescent="0.35">
      <c r="A3" s="2" t="s">
        <v>161</v>
      </c>
      <c r="B3" s="3">
        <v>0.90100000000000002</v>
      </c>
      <c r="C3" s="3">
        <v>0.1875</v>
      </c>
      <c r="D3" s="3">
        <f t="shared" si="0"/>
        <v>1.0885</v>
      </c>
      <c r="E3" s="38">
        <f t="shared" si="1"/>
        <v>65.31</v>
      </c>
      <c r="G3" s="63" t="s">
        <v>4</v>
      </c>
      <c r="H3" s="64"/>
    </row>
    <row r="4" spans="1:8" x14ac:dyDescent="0.3">
      <c r="A4" s="2" t="s">
        <v>162</v>
      </c>
      <c r="B4" s="3">
        <v>0.96049999999999991</v>
      </c>
      <c r="C4" s="3">
        <v>0.1875</v>
      </c>
      <c r="D4" s="3">
        <f t="shared" si="0"/>
        <v>1.1479999999999999</v>
      </c>
      <c r="E4" s="38">
        <f t="shared" si="1"/>
        <v>68.88</v>
      </c>
      <c r="G4" s="58" t="s">
        <v>160</v>
      </c>
      <c r="H4" s="59">
        <f>+VLOOKUP(G4,$A$2:$D$83,4,FALSE)</f>
        <v>0.85050000000000003</v>
      </c>
    </row>
    <row r="5" spans="1:8" x14ac:dyDescent="0.3">
      <c r="A5" s="2" t="s">
        <v>163</v>
      </c>
      <c r="B5" s="3">
        <v>0.48449999999999993</v>
      </c>
      <c r="C5" s="3">
        <v>0.15000000000000002</v>
      </c>
      <c r="D5" s="3">
        <f t="shared" si="0"/>
        <v>0.63449999999999995</v>
      </c>
      <c r="E5" s="38">
        <f t="shared" si="1"/>
        <v>38.07</v>
      </c>
      <c r="G5" s="7" t="s">
        <v>162</v>
      </c>
      <c r="H5" s="13">
        <f>+VLOOKUP(G5,$A$2:$D$83,4,FALSE)</f>
        <v>1.1479999999999999</v>
      </c>
    </row>
    <row r="6" spans="1:8" x14ac:dyDescent="0.3">
      <c r="A6" s="2" t="s">
        <v>164</v>
      </c>
      <c r="B6" s="3">
        <v>0.29749999999999999</v>
      </c>
      <c r="C6" s="3">
        <v>0.15000000000000002</v>
      </c>
      <c r="D6" s="3">
        <f t="shared" si="0"/>
        <v>0.44750000000000001</v>
      </c>
      <c r="E6" s="38">
        <f t="shared" si="1"/>
        <v>26.85</v>
      </c>
      <c r="G6" s="7" t="s">
        <v>163</v>
      </c>
      <c r="H6" s="13">
        <f>+VLOOKUP(G6,$A$2:$D$83,4,FALSE)</f>
        <v>0.63449999999999995</v>
      </c>
    </row>
    <row r="7" spans="1:8" x14ac:dyDescent="0.3">
      <c r="A7" s="2" t="s">
        <v>165</v>
      </c>
      <c r="B7" s="3">
        <v>0.84150000000000003</v>
      </c>
      <c r="C7" s="3">
        <v>0.1875</v>
      </c>
      <c r="D7" s="3">
        <f t="shared" si="0"/>
        <v>1.0289999999999999</v>
      </c>
      <c r="E7" s="38">
        <f t="shared" si="1"/>
        <v>61.739999999999995</v>
      </c>
      <c r="G7" s="7" t="s">
        <v>162</v>
      </c>
      <c r="H7" s="13">
        <f>+VLOOKUP(G7,$A$2:$D$83,4,FALSE)</f>
        <v>1.1479999999999999</v>
      </c>
    </row>
    <row r="8" spans="1:8" x14ac:dyDescent="0.3">
      <c r="A8" s="2" t="s">
        <v>166</v>
      </c>
      <c r="B8" s="3">
        <v>1.0794999999999999</v>
      </c>
      <c r="C8" s="3">
        <v>0.1875</v>
      </c>
      <c r="D8" s="3">
        <f t="shared" si="0"/>
        <v>1.2669999999999999</v>
      </c>
      <c r="E8" s="38">
        <f t="shared" si="1"/>
        <v>76.02</v>
      </c>
      <c r="G8" s="7"/>
      <c r="H8" s="8"/>
    </row>
    <row r="9" spans="1:8" x14ac:dyDescent="0.3">
      <c r="A9" s="2" t="s">
        <v>167</v>
      </c>
      <c r="B9" s="3">
        <v>0.54400000000000004</v>
      </c>
      <c r="C9" s="3">
        <v>0.1875</v>
      </c>
      <c r="D9" s="3">
        <f t="shared" si="0"/>
        <v>0.73150000000000004</v>
      </c>
      <c r="E9" s="38">
        <f t="shared" si="1"/>
        <v>43.89</v>
      </c>
      <c r="G9" s="7"/>
      <c r="H9" s="8"/>
    </row>
    <row r="10" spans="1:8" x14ac:dyDescent="0.3">
      <c r="A10" s="2" t="s">
        <v>168</v>
      </c>
      <c r="B10" s="3">
        <v>1.3174999999999999</v>
      </c>
      <c r="C10" s="3">
        <v>0.22499999999999998</v>
      </c>
      <c r="D10" s="3">
        <f t="shared" si="0"/>
        <v>1.5425</v>
      </c>
      <c r="E10" s="38">
        <f t="shared" si="1"/>
        <v>92.55</v>
      </c>
      <c r="G10" s="7"/>
      <c r="H10" s="8"/>
    </row>
    <row r="11" spans="1:8" x14ac:dyDescent="0.3">
      <c r="A11" s="2" t="s">
        <v>169</v>
      </c>
      <c r="B11" s="3">
        <v>2.1589999999999998</v>
      </c>
      <c r="C11" s="3">
        <v>0.22499999999999998</v>
      </c>
      <c r="D11" s="3">
        <f t="shared" si="0"/>
        <v>2.3839999999999999</v>
      </c>
      <c r="E11" s="38">
        <f t="shared" si="1"/>
        <v>143.04</v>
      </c>
      <c r="G11" s="7"/>
      <c r="H11" s="8"/>
    </row>
    <row r="12" spans="1:8" x14ac:dyDescent="0.3">
      <c r="A12" s="2" t="s">
        <v>170</v>
      </c>
      <c r="B12" s="3">
        <v>1.0794999999999999</v>
      </c>
      <c r="C12" s="3">
        <v>0.1875</v>
      </c>
      <c r="D12" s="3">
        <f t="shared" si="0"/>
        <v>1.2669999999999999</v>
      </c>
      <c r="E12" s="38">
        <f t="shared" si="1"/>
        <v>76.02</v>
      </c>
      <c r="G12" s="7"/>
      <c r="H12" s="8"/>
    </row>
    <row r="13" spans="1:8" x14ac:dyDescent="0.3">
      <c r="A13" s="2" t="s">
        <v>171</v>
      </c>
      <c r="B13" s="3">
        <v>1.4449999999999998</v>
      </c>
      <c r="C13" s="3">
        <v>0.22499999999999998</v>
      </c>
      <c r="D13" s="3">
        <f t="shared" si="0"/>
        <v>1.67</v>
      </c>
      <c r="E13" s="38">
        <f t="shared" si="1"/>
        <v>100.19999999999999</v>
      </c>
      <c r="G13" s="7"/>
      <c r="H13" s="8"/>
    </row>
    <row r="14" spans="1:8" x14ac:dyDescent="0.3">
      <c r="A14" s="2" t="s">
        <v>172</v>
      </c>
      <c r="B14" s="3">
        <v>2.1589999999999998</v>
      </c>
      <c r="C14" s="3">
        <v>0.22499999999999998</v>
      </c>
      <c r="D14" s="3">
        <f t="shared" si="0"/>
        <v>2.3839999999999999</v>
      </c>
      <c r="E14" s="38">
        <f t="shared" si="1"/>
        <v>143.04</v>
      </c>
      <c r="G14" s="7"/>
      <c r="H14" s="8"/>
    </row>
    <row r="15" spans="1:8" x14ac:dyDescent="0.3">
      <c r="A15" s="2" t="s">
        <v>173</v>
      </c>
      <c r="B15" s="3">
        <v>1.2069999999999999</v>
      </c>
      <c r="C15" s="3">
        <v>0.22499999999999998</v>
      </c>
      <c r="D15" s="3">
        <f t="shared" si="0"/>
        <v>1.4319999999999999</v>
      </c>
      <c r="E15" s="38">
        <f t="shared" si="1"/>
        <v>85.92</v>
      </c>
      <c r="G15" s="7"/>
      <c r="H15" s="8"/>
    </row>
    <row r="16" spans="1:8" x14ac:dyDescent="0.3">
      <c r="A16" s="2" t="s">
        <v>174</v>
      </c>
      <c r="B16" s="3">
        <v>0.48449999999999993</v>
      </c>
      <c r="C16" s="3">
        <v>0.15000000000000002</v>
      </c>
      <c r="D16" s="3">
        <f t="shared" si="0"/>
        <v>0.63449999999999995</v>
      </c>
      <c r="E16" s="38">
        <f t="shared" si="1"/>
        <v>38.07</v>
      </c>
      <c r="G16" s="7"/>
      <c r="H16" s="8"/>
    </row>
    <row r="17" spans="1:8" x14ac:dyDescent="0.3">
      <c r="A17" s="2" t="s">
        <v>175</v>
      </c>
      <c r="B17" s="3">
        <v>5.95</v>
      </c>
      <c r="C17" s="3">
        <v>0.22499999999999998</v>
      </c>
      <c r="D17" s="3">
        <f t="shared" si="0"/>
        <v>6.1749999999999998</v>
      </c>
      <c r="E17" s="38">
        <f t="shared" si="1"/>
        <v>370.5</v>
      </c>
      <c r="G17" s="7"/>
      <c r="H17" s="8"/>
    </row>
    <row r="18" spans="1:8" x14ac:dyDescent="0.3">
      <c r="A18" s="2" t="s">
        <v>176</v>
      </c>
      <c r="B18" s="3">
        <v>2.8815</v>
      </c>
      <c r="C18" s="3">
        <v>0.22499999999999998</v>
      </c>
      <c r="D18" s="3">
        <f t="shared" si="0"/>
        <v>3.1065</v>
      </c>
      <c r="E18" s="38">
        <f t="shared" si="1"/>
        <v>186.39000000000001</v>
      </c>
      <c r="G18" s="7"/>
      <c r="H18" s="8"/>
    </row>
    <row r="19" spans="1:8" x14ac:dyDescent="0.3">
      <c r="A19" s="2" t="s">
        <v>177</v>
      </c>
      <c r="B19" s="3">
        <v>1.0794999999999999</v>
      </c>
      <c r="C19" s="3">
        <v>0.1875</v>
      </c>
      <c r="D19" s="3">
        <f t="shared" si="0"/>
        <v>1.2669999999999999</v>
      </c>
      <c r="E19" s="38">
        <f t="shared" si="1"/>
        <v>76.02</v>
      </c>
      <c r="G19" s="7"/>
      <c r="H19" s="8"/>
    </row>
    <row r="20" spans="1:8" x14ac:dyDescent="0.3">
      <c r="A20" s="2" t="s">
        <v>178</v>
      </c>
      <c r="B20" s="3">
        <v>0.54400000000000004</v>
      </c>
      <c r="C20" s="3">
        <v>0.1875</v>
      </c>
      <c r="D20" s="3">
        <f t="shared" si="0"/>
        <v>0.73150000000000004</v>
      </c>
      <c r="E20" s="38">
        <f t="shared" si="1"/>
        <v>43.89</v>
      </c>
      <c r="G20" s="7"/>
      <c r="H20" s="8"/>
    </row>
    <row r="21" spans="1:8" x14ac:dyDescent="0.3">
      <c r="A21" s="2" t="s">
        <v>179</v>
      </c>
      <c r="B21" s="3">
        <v>2.1589999999999998</v>
      </c>
      <c r="C21" s="3">
        <v>0.22499999999999998</v>
      </c>
      <c r="D21" s="3">
        <f t="shared" si="0"/>
        <v>2.3839999999999999</v>
      </c>
      <c r="E21" s="38">
        <f t="shared" si="1"/>
        <v>143.04</v>
      </c>
      <c r="G21" s="7"/>
      <c r="H21" s="8"/>
    </row>
    <row r="22" spans="1:8" x14ac:dyDescent="0.3">
      <c r="A22" s="2" t="s">
        <v>180</v>
      </c>
      <c r="B22" s="3">
        <v>2.1589999999999998</v>
      </c>
      <c r="C22" s="3">
        <v>0.22499999999999998</v>
      </c>
      <c r="D22" s="3">
        <f t="shared" si="0"/>
        <v>2.3839999999999999</v>
      </c>
      <c r="E22" s="38">
        <f t="shared" si="1"/>
        <v>143.04</v>
      </c>
      <c r="G22" s="7"/>
      <c r="H22" s="8"/>
    </row>
    <row r="23" spans="1:8" ht="15" thickBot="1" x14ac:dyDescent="0.35">
      <c r="A23" s="2" t="s">
        <v>181</v>
      </c>
      <c r="B23" s="3">
        <v>1.4449999999999998</v>
      </c>
      <c r="C23" s="3">
        <v>0.22499999999999998</v>
      </c>
      <c r="D23" s="3">
        <f t="shared" si="0"/>
        <v>1.67</v>
      </c>
      <c r="E23" s="38">
        <f t="shared" si="1"/>
        <v>100.19999999999999</v>
      </c>
      <c r="G23" s="9"/>
      <c r="H23" s="47"/>
    </row>
    <row r="24" spans="1:8" ht="15" thickBot="1" x14ac:dyDescent="0.35">
      <c r="A24" s="2" t="s">
        <v>182</v>
      </c>
      <c r="B24" s="3">
        <v>2.7029999999999998</v>
      </c>
      <c r="C24" s="3">
        <v>0.22499999999999998</v>
      </c>
      <c r="D24" s="3">
        <f t="shared" si="0"/>
        <v>2.9279999999999999</v>
      </c>
      <c r="E24" s="38">
        <f t="shared" si="1"/>
        <v>175.68</v>
      </c>
    </row>
    <row r="25" spans="1:8" ht="15" thickBot="1" x14ac:dyDescent="0.35">
      <c r="A25" s="2" t="s">
        <v>183</v>
      </c>
      <c r="B25" s="3">
        <v>1.9804999999999999</v>
      </c>
      <c r="C25" s="3">
        <v>0.22499999999999998</v>
      </c>
      <c r="D25" s="3">
        <f t="shared" si="0"/>
        <v>2.2054999999999998</v>
      </c>
      <c r="E25" s="38">
        <f t="shared" si="1"/>
        <v>132.32999999999998</v>
      </c>
      <c r="H25" s="10">
        <f>(SUM(H4:H23)/7)</f>
        <v>0.54014285714285715</v>
      </c>
    </row>
    <row r="26" spans="1:8" x14ac:dyDescent="0.3">
      <c r="A26" s="2" t="s">
        <v>184</v>
      </c>
      <c r="B26" s="3">
        <v>0.78200000000000003</v>
      </c>
      <c r="C26" s="3">
        <v>0.22499999999999998</v>
      </c>
      <c r="D26" s="3">
        <f t="shared" si="0"/>
        <v>1.0070000000000001</v>
      </c>
      <c r="E26" s="38">
        <f t="shared" si="1"/>
        <v>60.420000000000009</v>
      </c>
    </row>
    <row r="27" spans="1:8" x14ac:dyDescent="0.3">
      <c r="A27" s="2" t="s">
        <v>185</v>
      </c>
      <c r="B27" s="3">
        <v>1.3174999999999999</v>
      </c>
      <c r="C27" s="3">
        <v>0.22499999999999998</v>
      </c>
      <c r="D27" s="3">
        <f t="shared" si="0"/>
        <v>1.5425</v>
      </c>
      <c r="E27" s="38">
        <f t="shared" si="1"/>
        <v>92.55</v>
      </c>
    </row>
    <row r="28" spans="1:8" x14ac:dyDescent="0.3">
      <c r="A28" s="2" t="s">
        <v>186</v>
      </c>
      <c r="B28" s="3">
        <v>1.0794999999999999</v>
      </c>
      <c r="C28" s="3">
        <v>0.22499999999999998</v>
      </c>
      <c r="D28" s="3">
        <f t="shared" si="0"/>
        <v>1.3045</v>
      </c>
      <c r="E28" s="38">
        <f t="shared" si="1"/>
        <v>78.27</v>
      </c>
    </row>
    <row r="29" spans="1:8" x14ac:dyDescent="0.3">
      <c r="A29" s="2" t="s">
        <v>187</v>
      </c>
      <c r="B29" s="3">
        <v>1.2069999999999999</v>
      </c>
      <c r="C29" s="3">
        <v>0.22499999999999998</v>
      </c>
      <c r="D29" s="3">
        <f t="shared" si="0"/>
        <v>1.4319999999999999</v>
      </c>
      <c r="E29" s="38">
        <f t="shared" si="1"/>
        <v>85.92</v>
      </c>
    </row>
    <row r="30" spans="1:8" x14ac:dyDescent="0.3">
      <c r="A30" s="2" t="s">
        <v>188</v>
      </c>
      <c r="B30" s="3">
        <v>1.4449999999999998</v>
      </c>
      <c r="C30" s="3">
        <v>0.22499999999999998</v>
      </c>
      <c r="D30" s="3">
        <f t="shared" si="0"/>
        <v>1.67</v>
      </c>
      <c r="E30" s="38">
        <f t="shared" si="1"/>
        <v>100.19999999999999</v>
      </c>
    </row>
    <row r="31" spans="1:8" x14ac:dyDescent="0.3">
      <c r="A31" s="2" t="s">
        <v>189</v>
      </c>
      <c r="B31" s="3">
        <v>1.802</v>
      </c>
      <c r="C31" s="3">
        <v>0.22499999999999998</v>
      </c>
      <c r="D31" s="3">
        <f t="shared" si="0"/>
        <v>2.0270000000000001</v>
      </c>
      <c r="E31" s="38">
        <f t="shared" si="1"/>
        <v>121.62</v>
      </c>
    </row>
    <row r="32" spans="1:8" x14ac:dyDescent="0.3">
      <c r="A32" s="2" t="s">
        <v>190</v>
      </c>
      <c r="B32" s="3">
        <v>2.1589999999999998</v>
      </c>
      <c r="C32" s="3">
        <v>0.22499999999999998</v>
      </c>
      <c r="D32" s="3">
        <f t="shared" si="0"/>
        <v>2.3839999999999999</v>
      </c>
      <c r="E32" s="38">
        <f t="shared" si="1"/>
        <v>143.04</v>
      </c>
    </row>
    <row r="33" spans="1:5" x14ac:dyDescent="0.3">
      <c r="A33" s="2" t="s">
        <v>191</v>
      </c>
      <c r="B33" s="3">
        <v>2.8815</v>
      </c>
      <c r="C33" s="3">
        <v>0.22499999999999998</v>
      </c>
      <c r="D33" s="3">
        <f t="shared" si="0"/>
        <v>3.1065</v>
      </c>
      <c r="E33" s="38">
        <f t="shared" si="1"/>
        <v>186.39000000000001</v>
      </c>
    </row>
    <row r="34" spans="1:5" x14ac:dyDescent="0.3">
      <c r="A34" s="2" t="s">
        <v>192</v>
      </c>
      <c r="B34" s="3">
        <v>5.95</v>
      </c>
      <c r="C34" s="3">
        <v>0.22499999999999998</v>
      </c>
      <c r="D34" s="3">
        <f t="shared" si="0"/>
        <v>6.1749999999999998</v>
      </c>
      <c r="E34" s="38">
        <f t="shared" si="1"/>
        <v>370.5</v>
      </c>
    </row>
    <row r="35" spans="1:5" x14ac:dyDescent="0.3">
      <c r="A35" s="2" t="s">
        <v>193</v>
      </c>
      <c r="B35" s="3">
        <v>5.95</v>
      </c>
      <c r="C35" s="3">
        <v>0.22499999999999998</v>
      </c>
      <c r="D35" s="3">
        <f t="shared" si="0"/>
        <v>6.1749999999999998</v>
      </c>
      <c r="E35" s="38">
        <f t="shared" si="1"/>
        <v>370.5</v>
      </c>
    </row>
    <row r="36" spans="1:5" x14ac:dyDescent="0.3">
      <c r="A36" s="2" t="s">
        <v>194</v>
      </c>
      <c r="B36" s="3">
        <v>1.4449999999999998</v>
      </c>
      <c r="C36" s="3">
        <v>0.22499999999999998</v>
      </c>
      <c r="D36" s="3">
        <f t="shared" si="0"/>
        <v>1.67</v>
      </c>
      <c r="E36" s="38">
        <f t="shared" si="1"/>
        <v>100.19999999999999</v>
      </c>
    </row>
    <row r="37" spans="1:5" x14ac:dyDescent="0.3">
      <c r="A37" s="2" t="s">
        <v>195</v>
      </c>
      <c r="B37" s="3">
        <v>2.8815</v>
      </c>
      <c r="C37" s="3">
        <v>0.22499999999999998</v>
      </c>
      <c r="D37" s="3">
        <f t="shared" si="0"/>
        <v>3.1065</v>
      </c>
      <c r="E37" s="38">
        <f t="shared" si="1"/>
        <v>186.39000000000001</v>
      </c>
    </row>
    <row r="38" spans="1:5" x14ac:dyDescent="0.3">
      <c r="A38" s="2" t="s">
        <v>196</v>
      </c>
      <c r="B38" s="3">
        <v>3.6040000000000001</v>
      </c>
      <c r="C38" s="3">
        <v>0.22499999999999998</v>
      </c>
      <c r="D38" s="3">
        <f t="shared" si="0"/>
        <v>3.8290000000000002</v>
      </c>
      <c r="E38" s="38">
        <f t="shared" si="1"/>
        <v>229.74</v>
      </c>
    </row>
    <row r="39" spans="1:5" x14ac:dyDescent="0.3">
      <c r="A39" s="2" t="s">
        <v>197</v>
      </c>
      <c r="B39" s="3">
        <v>5.95</v>
      </c>
      <c r="C39" s="3">
        <v>0.22499999999999998</v>
      </c>
      <c r="D39" s="3">
        <f t="shared" si="0"/>
        <v>6.1749999999999998</v>
      </c>
      <c r="E39" s="38">
        <f t="shared" si="1"/>
        <v>370.5</v>
      </c>
    </row>
    <row r="40" spans="1:5" x14ac:dyDescent="0.3">
      <c r="A40" s="2" t="s">
        <v>198</v>
      </c>
      <c r="B40" s="3">
        <v>2.8815</v>
      </c>
      <c r="C40" s="3">
        <v>0.22499999999999998</v>
      </c>
      <c r="D40" s="3">
        <f t="shared" si="0"/>
        <v>3.1065</v>
      </c>
      <c r="E40" s="38">
        <f t="shared" si="1"/>
        <v>186.39000000000001</v>
      </c>
    </row>
    <row r="41" spans="1:5" x14ac:dyDescent="0.3">
      <c r="A41" s="2" t="s">
        <v>199</v>
      </c>
      <c r="B41" s="3">
        <v>5.95</v>
      </c>
      <c r="C41" s="3">
        <v>0.22499999999999998</v>
      </c>
      <c r="D41" s="3">
        <f t="shared" si="0"/>
        <v>6.1749999999999998</v>
      </c>
      <c r="E41" s="38">
        <f t="shared" si="1"/>
        <v>370.5</v>
      </c>
    </row>
    <row r="42" spans="1:5" x14ac:dyDescent="0.3">
      <c r="A42" s="2" t="s">
        <v>200</v>
      </c>
      <c r="B42" s="3">
        <v>1.0794999999999999</v>
      </c>
      <c r="C42" s="3">
        <v>0.22499999999999998</v>
      </c>
      <c r="D42" s="3">
        <f t="shared" si="0"/>
        <v>1.3045</v>
      </c>
      <c r="E42" s="38">
        <f t="shared" si="1"/>
        <v>78.27</v>
      </c>
    </row>
    <row r="43" spans="1:5" x14ac:dyDescent="0.3">
      <c r="A43" s="2" t="s">
        <v>201</v>
      </c>
      <c r="B43" s="3">
        <v>2.7709999999999999</v>
      </c>
      <c r="C43" s="3">
        <v>0.22499999999999998</v>
      </c>
      <c r="D43" s="3">
        <f t="shared" si="0"/>
        <v>2.996</v>
      </c>
      <c r="E43" s="38">
        <f t="shared" si="1"/>
        <v>179.76</v>
      </c>
    </row>
    <row r="44" spans="1:5" x14ac:dyDescent="0.3">
      <c r="A44" s="2" t="s">
        <v>202</v>
      </c>
      <c r="B44" s="3">
        <v>4.7430000000000003</v>
      </c>
      <c r="C44" s="3">
        <v>0.22499999999999998</v>
      </c>
      <c r="D44" s="3">
        <f t="shared" si="0"/>
        <v>4.968</v>
      </c>
      <c r="E44" s="38">
        <f t="shared" si="1"/>
        <v>298.08</v>
      </c>
    </row>
    <row r="45" spans="1:5" x14ac:dyDescent="0.3">
      <c r="A45" s="2" t="s">
        <v>203</v>
      </c>
      <c r="B45" s="3">
        <v>1.0794999999999999</v>
      </c>
      <c r="C45" s="3">
        <v>0.22499999999999998</v>
      </c>
      <c r="D45" s="3">
        <f t="shared" si="0"/>
        <v>1.3045</v>
      </c>
      <c r="E45" s="38">
        <f t="shared" si="1"/>
        <v>78.27</v>
      </c>
    </row>
    <row r="46" spans="1:5" x14ac:dyDescent="0.3">
      <c r="A46" s="2" t="s">
        <v>204</v>
      </c>
      <c r="B46" s="3">
        <v>1.4449999999999998</v>
      </c>
      <c r="C46" s="3">
        <v>0.1875</v>
      </c>
      <c r="D46" s="3">
        <f t="shared" si="0"/>
        <v>1.6324999999999998</v>
      </c>
      <c r="E46" s="38">
        <f t="shared" si="1"/>
        <v>97.949999999999989</v>
      </c>
    </row>
    <row r="47" spans="1:5" x14ac:dyDescent="0.3">
      <c r="A47" s="2" t="s">
        <v>205</v>
      </c>
      <c r="B47" s="3">
        <v>1.802</v>
      </c>
      <c r="C47" s="3">
        <v>0.1875</v>
      </c>
      <c r="D47" s="3">
        <f t="shared" si="0"/>
        <v>1.9895</v>
      </c>
      <c r="E47" s="38">
        <f t="shared" si="1"/>
        <v>119.37</v>
      </c>
    </row>
    <row r="48" spans="1:5" x14ac:dyDescent="0.3">
      <c r="A48" s="2" t="s">
        <v>206</v>
      </c>
      <c r="B48" s="3">
        <v>1.2409999999999999</v>
      </c>
      <c r="C48" s="3">
        <v>0.22499999999999998</v>
      </c>
      <c r="D48" s="3">
        <f t="shared" si="0"/>
        <v>1.4659999999999997</v>
      </c>
      <c r="E48" s="38">
        <f t="shared" si="1"/>
        <v>87.95999999999998</v>
      </c>
    </row>
    <row r="49" spans="1:5" x14ac:dyDescent="0.3">
      <c r="A49" s="2" t="s">
        <v>28</v>
      </c>
      <c r="B49" s="3">
        <v>1.802</v>
      </c>
      <c r="C49" s="3">
        <v>0.22499999999999998</v>
      </c>
      <c r="D49" s="3">
        <f t="shared" si="0"/>
        <v>2.0270000000000001</v>
      </c>
      <c r="E49" s="39">
        <f>D49*60</f>
        <v>121.62</v>
      </c>
    </row>
    <row r="50" spans="1:5" x14ac:dyDescent="0.3">
      <c r="A50" s="2" t="s">
        <v>29</v>
      </c>
      <c r="B50" s="3">
        <v>2.1675</v>
      </c>
      <c r="C50" s="3">
        <v>0.22499999999999998</v>
      </c>
      <c r="D50" s="3">
        <f t="shared" si="0"/>
        <v>2.3925000000000001</v>
      </c>
      <c r="E50" s="38">
        <f>D50*60</f>
        <v>143.55000000000001</v>
      </c>
    </row>
    <row r="51" spans="1:5" x14ac:dyDescent="0.3">
      <c r="A51" s="2" t="s">
        <v>30</v>
      </c>
      <c r="B51" s="3">
        <v>3.4764999999999997</v>
      </c>
      <c r="C51" s="3">
        <v>0.22499999999999998</v>
      </c>
      <c r="D51" s="3">
        <f t="shared" si="0"/>
        <v>3.7014999999999998</v>
      </c>
      <c r="E51" s="38">
        <f>D51*60</f>
        <v>222.08999999999997</v>
      </c>
    </row>
    <row r="52" spans="1:5" x14ac:dyDescent="0.3">
      <c r="A52" s="2" t="s">
        <v>31</v>
      </c>
      <c r="B52" s="3">
        <v>2.1675</v>
      </c>
      <c r="C52" s="3">
        <v>0.22499999999999998</v>
      </c>
      <c r="D52" s="3">
        <f t="shared" si="0"/>
        <v>2.3925000000000001</v>
      </c>
      <c r="E52" s="38">
        <f>D52*60</f>
        <v>143.55000000000001</v>
      </c>
    </row>
    <row r="53" spans="1:5" x14ac:dyDescent="0.3">
      <c r="B53" s="37"/>
      <c r="C53" s="37"/>
      <c r="D53" s="37"/>
    </row>
    <row r="54" spans="1:5" x14ac:dyDescent="0.3">
      <c r="B54" s="37"/>
      <c r="C54" s="37"/>
      <c r="D54" s="37"/>
    </row>
    <row r="55" spans="1:5" x14ac:dyDescent="0.3">
      <c r="B55" s="37"/>
      <c r="C55" s="37"/>
      <c r="D55" s="37"/>
    </row>
    <row r="56" spans="1:5" x14ac:dyDescent="0.3">
      <c r="B56" s="37"/>
      <c r="C56" s="37"/>
      <c r="D56" s="37"/>
    </row>
  </sheetData>
  <mergeCells count="1">
    <mergeCell ref="G3:H3"/>
  </mergeCells>
  <dataValidations count="2">
    <dataValidation type="list" allowBlank="1" showInputMessage="1" showErrorMessage="1" sqref="G4:G23">
      <formula1>$A$2:$A$83</formula1>
    </dataValidation>
    <dataValidation type="list" allowBlank="1" showInputMessage="1" showErrorMessage="1" sqref="G24:G25">
      <formula1>$B$4:$B$29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70" zoomScaleNormal="70" workbookViewId="0"/>
  </sheetViews>
  <sheetFormatPr baseColWidth="10" defaultRowHeight="14.4" x14ac:dyDescent="0.3"/>
  <cols>
    <col min="1" max="1" width="69.33203125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bestFit="1" customWidth="1"/>
    <col min="6" max="6" width="4.77734375" customWidth="1"/>
    <col min="7" max="7" width="35.21875" bestFit="1" customWidth="1"/>
  </cols>
  <sheetData>
    <row r="1" spans="1:8" ht="39.6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  <c r="F1" s="1"/>
      <c r="G1" s="1"/>
      <c r="H1" s="1"/>
    </row>
    <row r="2" spans="1:8" ht="15" thickBot="1" x14ac:dyDescent="0.35">
      <c r="A2" s="40" t="s">
        <v>207</v>
      </c>
      <c r="B2" s="41">
        <v>0.53549999999999998</v>
      </c>
      <c r="C2" s="41">
        <v>0.105</v>
      </c>
      <c r="D2" s="41">
        <f t="shared" ref="D2:D57" si="0">C2+B2</f>
        <v>0.64049999999999996</v>
      </c>
      <c r="E2" s="42">
        <f>D2*60</f>
        <v>38.43</v>
      </c>
      <c r="F2" s="33"/>
      <c r="G2" s="1"/>
      <c r="H2" s="1"/>
    </row>
    <row r="3" spans="1:8" ht="15" thickBot="1" x14ac:dyDescent="0.35">
      <c r="A3" s="40" t="s">
        <v>208</v>
      </c>
      <c r="B3" s="41">
        <v>0.29749999999999999</v>
      </c>
      <c r="C3" s="41">
        <v>0.105</v>
      </c>
      <c r="D3" s="41">
        <f t="shared" si="0"/>
        <v>0.40249999999999997</v>
      </c>
      <c r="E3" s="42">
        <f t="shared" ref="E3:E57" si="1">D3*60</f>
        <v>24.15</v>
      </c>
      <c r="F3" s="33"/>
      <c r="G3" s="63" t="s">
        <v>4</v>
      </c>
      <c r="H3" s="64"/>
    </row>
    <row r="4" spans="1:8" x14ac:dyDescent="0.3">
      <c r="A4" s="40" t="s">
        <v>209</v>
      </c>
      <c r="B4" s="41">
        <v>1.19</v>
      </c>
      <c r="C4" s="41">
        <v>0.21</v>
      </c>
      <c r="D4" s="41">
        <f t="shared" si="0"/>
        <v>1.4</v>
      </c>
      <c r="E4" s="42">
        <f t="shared" si="1"/>
        <v>84</v>
      </c>
      <c r="F4" s="1"/>
      <c r="G4" s="6" t="s">
        <v>207</v>
      </c>
      <c r="H4" s="12">
        <f t="shared" ref="H4:H23" si="2">+VLOOKUP(G4,$A$2:$D$82,4,FALSE)</f>
        <v>0.64049999999999996</v>
      </c>
    </row>
    <row r="5" spans="1:8" x14ac:dyDescent="0.3">
      <c r="A5" s="40" t="s">
        <v>210</v>
      </c>
      <c r="B5" s="41">
        <v>1.5895000000000001</v>
      </c>
      <c r="C5" s="41">
        <v>0.21</v>
      </c>
      <c r="D5" s="41">
        <f t="shared" si="0"/>
        <v>1.7995000000000001</v>
      </c>
      <c r="E5" s="42">
        <f t="shared" si="1"/>
        <v>107.97</v>
      </c>
      <c r="F5" s="1"/>
      <c r="G5" s="7" t="s">
        <v>207</v>
      </c>
      <c r="H5" s="13">
        <f t="shared" si="2"/>
        <v>0.64049999999999996</v>
      </c>
    </row>
    <row r="6" spans="1:8" x14ac:dyDescent="0.3">
      <c r="A6" s="40" t="s">
        <v>211</v>
      </c>
      <c r="B6" s="41">
        <v>2.38</v>
      </c>
      <c r="C6" s="41">
        <v>0.24499999999999997</v>
      </c>
      <c r="D6" s="41">
        <f t="shared" si="0"/>
        <v>2.625</v>
      </c>
      <c r="E6" s="42">
        <f t="shared" si="1"/>
        <v>157.5</v>
      </c>
      <c r="F6" s="1"/>
      <c r="G6" s="7" t="s">
        <v>207</v>
      </c>
      <c r="H6" s="13">
        <f t="shared" si="2"/>
        <v>0.64049999999999996</v>
      </c>
    </row>
    <row r="7" spans="1:8" x14ac:dyDescent="0.3">
      <c r="A7" s="40" t="s">
        <v>212</v>
      </c>
      <c r="B7" s="41">
        <v>0.73099999999999998</v>
      </c>
      <c r="C7" s="41">
        <v>0.24499999999999997</v>
      </c>
      <c r="D7" s="41">
        <f t="shared" si="0"/>
        <v>0.97599999999999998</v>
      </c>
      <c r="E7" s="42">
        <f t="shared" si="1"/>
        <v>58.56</v>
      </c>
      <c r="F7" s="1"/>
      <c r="G7" s="7" t="s">
        <v>214</v>
      </c>
      <c r="H7" s="13">
        <f t="shared" si="2"/>
        <v>0.50449999999999995</v>
      </c>
    </row>
    <row r="8" spans="1:8" x14ac:dyDescent="0.3">
      <c r="A8" s="40" t="s">
        <v>213</v>
      </c>
      <c r="B8" s="41">
        <v>2.9750000000000001</v>
      </c>
      <c r="C8" s="41">
        <v>0.24499999999999997</v>
      </c>
      <c r="D8" s="41">
        <f t="shared" si="0"/>
        <v>3.22</v>
      </c>
      <c r="E8" s="42">
        <f t="shared" si="1"/>
        <v>193.20000000000002</v>
      </c>
      <c r="F8" s="1"/>
      <c r="G8" s="7" t="s">
        <v>214</v>
      </c>
      <c r="H8" s="13">
        <f t="shared" si="2"/>
        <v>0.50449999999999995</v>
      </c>
    </row>
    <row r="9" spans="1:8" x14ac:dyDescent="0.3">
      <c r="A9" s="40" t="s">
        <v>215</v>
      </c>
      <c r="B9" s="41">
        <v>1.5895000000000001</v>
      </c>
      <c r="C9" s="41">
        <v>0.27999999999999997</v>
      </c>
      <c r="D9" s="41">
        <f t="shared" si="0"/>
        <v>1.8695000000000002</v>
      </c>
      <c r="E9" s="42">
        <f t="shared" si="1"/>
        <v>112.17000000000002</v>
      </c>
      <c r="F9" s="1"/>
      <c r="G9" s="7" t="s">
        <v>214</v>
      </c>
      <c r="H9" s="13">
        <f t="shared" si="2"/>
        <v>0.50449999999999995</v>
      </c>
    </row>
    <row r="10" spans="1:8" x14ac:dyDescent="0.3">
      <c r="A10" s="40" t="s">
        <v>216</v>
      </c>
      <c r="B10" s="41">
        <v>0.79049999999999998</v>
      </c>
      <c r="C10" s="41">
        <v>0.21</v>
      </c>
      <c r="D10" s="41">
        <f t="shared" si="0"/>
        <v>1.0004999999999999</v>
      </c>
      <c r="E10" s="42">
        <f t="shared" si="1"/>
        <v>60.029999999999994</v>
      </c>
      <c r="F10" s="1"/>
      <c r="G10" s="7" t="s">
        <v>207</v>
      </c>
      <c r="H10" s="13">
        <f t="shared" si="2"/>
        <v>0.64049999999999996</v>
      </c>
    </row>
    <row r="11" spans="1:8" x14ac:dyDescent="0.3">
      <c r="A11" s="40" t="s">
        <v>217</v>
      </c>
      <c r="B11" s="41">
        <v>0.79049999999999998</v>
      </c>
      <c r="C11" s="41">
        <v>0.21</v>
      </c>
      <c r="D11" s="41">
        <f t="shared" si="0"/>
        <v>1.0004999999999999</v>
      </c>
      <c r="E11" s="42">
        <f t="shared" si="1"/>
        <v>60.029999999999994</v>
      </c>
      <c r="F11" s="1"/>
      <c r="G11" s="7" t="s">
        <v>218</v>
      </c>
      <c r="H11" s="13">
        <f t="shared" si="2"/>
        <v>1.4944999999999999</v>
      </c>
    </row>
    <row r="12" spans="1:8" x14ac:dyDescent="0.3">
      <c r="A12" s="40" t="s">
        <v>214</v>
      </c>
      <c r="B12" s="41">
        <v>0.39949999999999997</v>
      </c>
      <c r="C12" s="41">
        <v>0.105</v>
      </c>
      <c r="D12" s="41">
        <f t="shared" si="0"/>
        <v>0.50449999999999995</v>
      </c>
      <c r="E12" s="42">
        <f t="shared" si="1"/>
        <v>30.269999999999996</v>
      </c>
      <c r="F12" s="1"/>
      <c r="G12" s="7" t="s">
        <v>214</v>
      </c>
      <c r="H12" s="13">
        <f t="shared" si="2"/>
        <v>0.50449999999999995</v>
      </c>
    </row>
    <row r="13" spans="1:8" x14ac:dyDescent="0.3">
      <c r="A13" s="40" t="s">
        <v>219</v>
      </c>
      <c r="B13" s="41">
        <v>2.38</v>
      </c>
      <c r="C13" s="41">
        <v>0.24499999999999997</v>
      </c>
      <c r="D13" s="41">
        <f t="shared" si="0"/>
        <v>2.625</v>
      </c>
      <c r="E13" s="42">
        <f t="shared" si="1"/>
        <v>157.5</v>
      </c>
      <c r="F13" s="1"/>
      <c r="G13" s="7"/>
      <c r="H13" s="13"/>
    </row>
    <row r="14" spans="1:8" x14ac:dyDescent="0.3">
      <c r="A14" s="40" t="s">
        <v>220</v>
      </c>
      <c r="B14" s="41">
        <v>0.79049999999999998</v>
      </c>
      <c r="C14" s="41">
        <v>0.21</v>
      </c>
      <c r="D14" s="41">
        <f t="shared" si="0"/>
        <v>1.0004999999999999</v>
      </c>
      <c r="E14" s="42">
        <f t="shared" si="1"/>
        <v>60.029999999999994</v>
      </c>
      <c r="F14" s="1"/>
      <c r="G14" s="7"/>
      <c r="H14" s="13"/>
    </row>
    <row r="15" spans="1:8" x14ac:dyDescent="0.3">
      <c r="A15" s="40" t="s">
        <v>221</v>
      </c>
      <c r="B15" s="41">
        <v>0.66300000000000003</v>
      </c>
      <c r="C15" s="41">
        <v>0.105</v>
      </c>
      <c r="D15" s="41">
        <f t="shared" si="0"/>
        <v>0.76800000000000002</v>
      </c>
      <c r="E15" s="42">
        <f t="shared" si="1"/>
        <v>46.08</v>
      </c>
      <c r="F15" s="1"/>
      <c r="G15" s="7"/>
      <c r="H15" s="13"/>
    </row>
    <row r="16" spans="1:8" x14ac:dyDescent="0.3">
      <c r="A16" s="40" t="s">
        <v>222</v>
      </c>
      <c r="B16" s="41">
        <v>0.92649999999999999</v>
      </c>
      <c r="C16" s="41">
        <v>0.21</v>
      </c>
      <c r="D16" s="41">
        <f t="shared" si="0"/>
        <v>1.1365000000000001</v>
      </c>
      <c r="E16" s="42">
        <f t="shared" si="1"/>
        <v>68.19</v>
      </c>
      <c r="F16" s="1"/>
      <c r="G16" s="7"/>
      <c r="H16" s="13"/>
    </row>
    <row r="17" spans="1:8" x14ac:dyDescent="0.3">
      <c r="A17" s="40" t="s">
        <v>218</v>
      </c>
      <c r="B17" s="41">
        <v>1.2495000000000001</v>
      </c>
      <c r="C17" s="41">
        <v>0.24499999999999997</v>
      </c>
      <c r="D17" s="41">
        <f t="shared" si="0"/>
        <v>1.4944999999999999</v>
      </c>
      <c r="E17" s="42">
        <f t="shared" si="1"/>
        <v>89.67</v>
      </c>
      <c r="F17" s="33"/>
      <c r="G17" s="7"/>
      <c r="H17" s="13"/>
    </row>
    <row r="18" spans="1:8" x14ac:dyDescent="0.3">
      <c r="A18" s="40" t="s">
        <v>223</v>
      </c>
      <c r="B18" s="41">
        <v>1.5895000000000001</v>
      </c>
      <c r="C18" s="41">
        <v>0.24499999999999997</v>
      </c>
      <c r="D18" s="41">
        <f t="shared" si="0"/>
        <v>1.8345</v>
      </c>
      <c r="E18" s="42">
        <f t="shared" si="1"/>
        <v>110.07000000000001</v>
      </c>
      <c r="F18" s="33"/>
      <c r="G18" s="7"/>
      <c r="H18" s="13"/>
    </row>
    <row r="19" spans="1:8" x14ac:dyDescent="0.3">
      <c r="A19" s="40" t="s">
        <v>224</v>
      </c>
      <c r="B19" s="41">
        <v>2.907</v>
      </c>
      <c r="C19" s="41">
        <v>0.27999999999999997</v>
      </c>
      <c r="D19" s="41">
        <f t="shared" si="0"/>
        <v>3.1869999999999998</v>
      </c>
      <c r="E19" s="42">
        <f t="shared" si="1"/>
        <v>191.22</v>
      </c>
      <c r="F19" s="33"/>
      <c r="G19" s="7"/>
      <c r="H19" s="13"/>
    </row>
    <row r="20" spans="1:8" x14ac:dyDescent="0.3">
      <c r="A20" s="40" t="s">
        <v>225</v>
      </c>
      <c r="B20" s="41">
        <v>4.76</v>
      </c>
      <c r="C20" s="41">
        <v>0.27999999999999997</v>
      </c>
      <c r="D20" s="41">
        <f t="shared" si="0"/>
        <v>5.04</v>
      </c>
      <c r="E20" s="42">
        <f t="shared" si="1"/>
        <v>302.39999999999998</v>
      </c>
      <c r="F20" s="33"/>
      <c r="G20" s="7"/>
      <c r="H20" s="13"/>
    </row>
    <row r="21" spans="1:8" x14ac:dyDescent="0.3">
      <c r="A21" s="40" t="s">
        <v>226</v>
      </c>
      <c r="B21" s="41">
        <v>0.53549999999999998</v>
      </c>
      <c r="C21" s="41">
        <v>0.105</v>
      </c>
      <c r="D21" s="41">
        <f t="shared" si="0"/>
        <v>0.64049999999999996</v>
      </c>
      <c r="E21" s="42">
        <f t="shared" si="1"/>
        <v>38.43</v>
      </c>
      <c r="F21" s="33"/>
      <c r="G21" s="7"/>
      <c r="H21" s="13"/>
    </row>
    <row r="22" spans="1:8" x14ac:dyDescent="0.3">
      <c r="A22" s="40" t="s">
        <v>227</v>
      </c>
      <c r="B22" s="41">
        <v>0.79049999999999998</v>
      </c>
      <c r="C22" s="41">
        <v>0.24499999999999997</v>
      </c>
      <c r="D22" s="41">
        <f t="shared" si="0"/>
        <v>1.0354999999999999</v>
      </c>
      <c r="E22" s="42">
        <f t="shared" si="1"/>
        <v>62.129999999999995</v>
      </c>
      <c r="F22" s="33"/>
      <c r="G22" s="7"/>
      <c r="H22" s="13"/>
    </row>
    <row r="23" spans="1:8" ht="15" thickBot="1" x14ac:dyDescent="0.35">
      <c r="A23" s="40" t="s">
        <v>228</v>
      </c>
      <c r="B23" s="41">
        <v>3.1705000000000001</v>
      </c>
      <c r="C23" s="41">
        <v>0.27999999999999997</v>
      </c>
      <c r="D23" s="41">
        <f t="shared" si="0"/>
        <v>3.4504999999999999</v>
      </c>
      <c r="E23" s="42">
        <f t="shared" si="1"/>
        <v>207.03</v>
      </c>
      <c r="F23" s="33"/>
      <c r="G23" s="9"/>
      <c r="H23" s="55"/>
    </row>
    <row r="24" spans="1:8" ht="15" thickBot="1" x14ac:dyDescent="0.35">
      <c r="A24" s="40" t="s">
        <v>229</v>
      </c>
      <c r="B24" s="41">
        <v>1.19</v>
      </c>
      <c r="C24" s="41">
        <v>0.24499999999999997</v>
      </c>
      <c r="D24" s="41">
        <f t="shared" si="0"/>
        <v>1.4349999999999998</v>
      </c>
      <c r="E24" s="42">
        <f t="shared" si="1"/>
        <v>86.1</v>
      </c>
      <c r="F24" s="33"/>
      <c r="G24" s="1"/>
      <c r="H24" s="1"/>
    </row>
    <row r="25" spans="1:8" ht="15" thickBot="1" x14ac:dyDescent="0.35">
      <c r="A25" s="40" t="s">
        <v>230</v>
      </c>
      <c r="B25" s="41">
        <v>0.79049999999999998</v>
      </c>
      <c r="C25" s="41">
        <v>0.24499999999999997</v>
      </c>
      <c r="D25" s="41">
        <f t="shared" si="0"/>
        <v>1.0354999999999999</v>
      </c>
      <c r="E25" s="42">
        <f t="shared" si="1"/>
        <v>62.129999999999995</v>
      </c>
      <c r="F25" s="33"/>
      <c r="G25" s="1"/>
      <c r="H25" s="10">
        <f>(SUM(H4:H21)/7)</f>
        <v>0.86778571428571438</v>
      </c>
    </row>
    <row r="26" spans="1:8" x14ac:dyDescent="0.3">
      <c r="A26" s="40" t="s">
        <v>231</v>
      </c>
      <c r="B26" s="41">
        <v>1.5895000000000001</v>
      </c>
      <c r="C26" s="41">
        <v>0.27999999999999997</v>
      </c>
      <c r="D26" s="41">
        <f t="shared" si="0"/>
        <v>1.8695000000000002</v>
      </c>
      <c r="E26" s="42">
        <f t="shared" si="1"/>
        <v>112.17000000000002</v>
      </c>
      <c r="F26" s="33"/>
    </row>
    <row r="27" spans="1:8" x14ac:dyDescent="0.3">
      <c r="A27" s="40" t="s">
        <v>232</v>
      </c>
      <c r="B27" s="41">
        <v>3.1705000000000001</v>
      </c>
      <c r="C27" s="41">
        <v>0.27999999999999997</v>
      </c>
      <c r="D27" s="41">
        <f t="shared" si="0"/>
        <v>3.4504999999999999</v>
      </c>
      <c r="E27" s="42">
        <f t="shared" si="1"/>
        <v>207.03</v>
      </c>
      <c r="F27" s="33"/>
      <c r="G27" s="1"/>
      <c r="H27" s="1"/>
    </row>
    <row r="28" spans="1:8" x14ac:dyDescent="0.3">
      <c r="A28" s="40" t="s">
        <v>233</v>
      </c>
      <c r="B28" s="41">
        <v>0.59499999999999997</v>
      </c>
      <c r="C28" s="41">
        <v>0.24499999999999997</v>
      </c>
      <c r="D28" s="41">
        <f t="shared" si="0"/>
        <v>0.84</v>
      </c>
      <c r="E28" s="42">
        <f t="shared" si="1"/>
        <v>50.4</v>
      </c>
      <c r="F28" s="33"/>
      <c r="G28" s="1"/>
      <c r="H28" s="1"/>
    </row>
    <row r="29" spans="1:8" x14ac:dyDescent="0.3">
      <c r="A29" s="40" t="s">
        <v>234</v>
      </c>
      <c r="B29" s="41">
        <v>0.92649999999999999</v>
      </c>
      <c r="C29" s="41">
        <v>0.24499999999999997</v>
      </c>
      <c r="D29" s="41">
        <f t="shared" si="0"/>
        <v>1.1715</v>
      </c>
      <c r="E29" s="42">
        <f t="shared" si="1"/>
        <v>70.289999999999992</v>
      </c>
      <c r="F29" s="33"/>
      <c r="G29" s="1"/>
      <c r="H29" s="1"/>
    </row>
    <row r="30" spans="1:8" x14ac:dyDescent="0.3">
      <c r="A30" s="40" t="s">
        <v>235</v>
      </c>
      <c r="B30" s="41">
        <v>4.76</v>
      </c>
      <c r="C30" s="41">
        <v>0.27999999999999997</v>
      </c>
      <c r="D30" s="41">
        <f t="shared" si="0"/>
        <v>5.04</v>
      </c>
      <c r="E30" s="42">
        <f t="shared" si="1"/>
        <v>302.39999999999998</v>
      </c>
      <c r="F30" s="33"/>
      <c r="G30" s="1"/>
      <c r="H30" s="1"/>
    </row>
    <row r="31" spans="1:8" x14ac:dyDescent="0.3">
      <c r="A31" s="40" t="s">
        <v>236</v>
      </c>
      <c r="B31" s="41">
        <v>5.95</v>
      </c>
      <c r="C31" s="41">
        <v>0.27999999999999997</v>
      </c>
      <c r="D31" s="41">
        <f t="shared" si="0"/>
        <v>6.23</v>
      </c>
      <c r="E31" s="42">
        <f t="shared" si="1"/>
        <v>373.8</v>
      </c>
      <c r="F31" s="33"/>
      <c r="G31" s="1"/>
      <c r="H31" s="1"/>
    </row>
    <row r="32" spans="1:8" x14ac:dyDescent="0.3">
      <c r="A32" s="40" t="s">
        <v>237</v>
      </c>
      <c r="B32" s="41">
        <v>3.1705000000000001</v>
      </c>
      <c r="C32" s="41">
        <v>0.24499999999999997</v>
      </c>
      <c r="D32" s="41">
        <f t="shared" si="0"/>
        <v>3.4155000000000002</v>
      </c>
      <c r="E32" s="42">
        <f t="shared" si="1"/>
        <v>204.93</v>
      </c>
      <c r="F32" s="33"/>
      <c r="G32" s="1"/>
      <c r="H32" s="1"/>
    </row>
    <row r="33" spans="1:8" x14ac:dyDescent="0.3">
      <c r="A33" s="40" t="s">
        <v>238</v>
      </c>
      <c r="B33" s="41">
        <v>3.9609999999999999</v>
      </c>
      <c r="C33" s="41">
        <v>0.27999999999999997</v>
      </c>
      <c r="D33" s="41">
        <f t="shared" si="0"/>
        <v>4.2409999999999997</v>
      </c>
      <c r="E33" s="42">
        <f t="shared" si="1"/>
        <v>254.45999999999998</v>
      </c>
      <c r="F33" s="33"/>
      <c r="G33" s="1"/>
      <c r="H33" s="1"/>
    </row>
    <row r="34" spans="1:8" x14ac:dyDescent="0.3">
      <c r="A34" s="40" t="s">
        <v>239</v>
      </c>
      <c r="B34" s="41">
        <v>3.1705000000000001</v>
      </c>
      <c r="C34" s="41">
        <v>0.27999999999999997</v>
      </c>
      <c r="D34" s="41">
        <f t="shared" si="0"/>
        <v>3.4504999999999999</v>
      </c>
      <c r="E34" s="42">
        <f t="shared" si="1"/>
        <v>207.03</v>
      </c>
      <c r="F34" s="33"/>
      <c r="G34" s="1"/>
      <c r="H34" s="1"/>
    </row>
    <row r="35" spans="1:8" x14ac:dyDescent="0.3">
      <c r="A35" s="40" t="s">
        <v>240</v>
      </c>
      <c r="B35" s="41">
        <v>2.38</v>
      </c>
      <c r="C35" s="41">
        <v>0.27999999999999997</v>
      </c>
      <c r="D35" s="41">
        <f t="shared" si="0"/>
        <v>2.6599999999999997</v>
      </c>
      <c r="E35" s="42">
        <f t="shared" si="1"/>
        <v>159.6</v>
      </c>
      <c r="F35" s="33"/>
      <c r="G35" s="1"/>
      <c r="H35" s="1"/>
    </row>
    <row r="36" spans="1:8" x14ac:dyDescent="0.3">
      <c r="A36" s="40" t="s">
        <v>241</v>
      </c>
      <c r="B36" s="41">
        <v>3.57</v>
      </c>
      <c r="C36" s="41">
        <v>0.27999999999999997</v>
      </c>
      <c r="D36" s="41">
        <f t="shared" si="0"/>
        <v>3.8499999999999996</v>
      </c>
      <c r="E36" s="42">
        <f t="shared" si="1"/>
        <v>230.99999999999997</v>
      </c>
      <c r="F36" s="33"/>
      <c r="G36" s="1"/>
      <c r="H36" s="1"/>
    </row>
    <row r="37" spans="1:8" x14ac:dyDescent="0.3">
      <c r="A37" s="40" t="s">
        <v>242</v>
      </c>
      <c r="B37" s="41">
        <v>2.38</v>
      </c>
      <c r="C37" s="41">
        <v>0.24499999999999997</v>
      </c>
      <c r="D37" s="41">
        <f t="shared" si="0"/>
        <v>2.625</v>
      </c>
      <c r="E37" s="42">
        <f t="shared" si="1"/>
        <v>157.5</v>
      </c>
      <c r="F37" s="33"/>
      <c r="G37" s="1"/>
      <c r="H37" s="1"/>
    </row>
    <row r="38" spans="1:8" x14ac:dyDescent="0.3">
      <c r="A38" s="40" t="s">
        <v>243</v>
      </c>
      <c r="B38" s="41">
        <v>0.79049999999999998</v>
      </c>
      <c r="C38" s="41">
        <v>0.24499999999999997</v>
      </c>
      <c r="D38" s="41">
        <f t="shared" si="0"/>
        <v>1.0354999999999999</v>
      </c>
      <c r="E38" s="42">
        <f t="shared" si="1"/>
        <v>62.129999999999995</v>
      </c>
      <c r="F38" s="33"/>
      <c r="G38" s="1"/>
      <c r="H38" s="1"/>
    </row>
    <row r="39" spans="1:8" x14ac:dyDescent="0.3">
      <c r="A39" s="40" t="s">
        <v>244</v>
      </c>
      <c r="B39" s="41">
        <v>1.19</v>
      </c>
      <c r="C39" s="41">
        <v>0.24499999999999997</v>
      </c>
      <c r="D39" s="41">
        <f t="shared" si="0"/>
        <v>1.4349999999999998</v>
      </c>
      <c r="E39" s="42">
        <f t="shared" si="1"/>
        <v>86.1</v>
      </c>
      <c r="F39" s="33"/>
      <c r="G39" s="1"/>
      <c r="H39" s="1"/>
    </row>
    <row r="40" spans="1:8" x14ac:dyDescent="0.3">
      <c r="A40" s="40" t="s">
        <v>245</v>
      </c>
      <c r="B40" s="41">
        <v>1.9804999999999999</v>
      </c>
      <c r="C40" s="41">
        <v>0.24499999999999997</v>
      </c>
      <c r="D40" s="41">
        <f t="shared" si="0"/>
        <v>2.2254999999999998</v>
      </c>
      <c r="E40" s="42">
        <f t="shared" si="1"/>
        <v>133.53</v>
      </c>
      <c r="F40" s="33"/>
      <c r="G40" s="1"/>
      <c r="H40" s="1"/>
    </row>
    <row r="41" spans="1:8" x14ac:dyDescent="0.3">
      <c r="A41" s="40" t="s">
        <v>246</v>
      </c>
      <c r="B41" s="41">
        <v>1.19</v>
      </c>
      <c r="C41" s="41">
        <v>0.24499999999999997</v>
      </c>
      <c r="D41" s="41">
        <f t="shared" si="0"/>
        <v>1.4349999999999998</v>
      </c>
      <c r="E41" s="42">
        <f t="shared" si="1"/>
        <v>86.1</v>
      </c>
      <c r="F41" s="33"/>
      <c r="G41" s="1"/>
      <c r="H41" s="1"/>
    </row>
    <row r="42" spans="1:8" x14ac:dyDescent="0.3">
      <c r="A42" s="40" t="s">
        <v>247</v>
      </c>
      <c r="B42" s="41">
        <v>2.38</v>
      </c>
      <c r="C42" s="41">
        <v>0.24499999999999997</v>
      </c>
      <c r="D42" s="41">
        <f t="shared" si="0"/>
        <v>2.625</v>
      </c>
      <c r="E42" s="42">
        <f t="shared" si="1"/>
        <v>157.5</v>
      </c>
      <c r="F42" s="33"/>
      <c r="G42" s="1"/>
      <c r="H42" s="1"/>
    </row>
    <row r="43" spans="1:8" x14ac:dyDescent="0.3">
      <c r="A43" s="40" t="s">
        <v>248</v>
      </c>
      <c r="B43" s="41">
        <v>3.1705000000000001</v>
      </c>
      <c r="C43" s="41">
        <v>0.27999999999999997</v>
      </c>
      <c r="D43" s="41">
        <f t="shared" si="0"/>
        <v>3.4504999999999999</v>
      </c>
      <c r="E43" s="42">
        <f t="shared" si="1"/>
        <v>207.03</v>
      </c>
      <c r="F43" s="33"/>
      <c r="G43" s="1"/>
      <c r="H43" s="1"/>
    </row>
    <row r="44" spans="1:8" x14ac:dyDescent="0.3">
      <c r="A44" s="40" t="s">
        <v>249</v>
      </c>
      <c r="B44" s="41">
        <v>3.57</v>
      </c>
      <c r="C44" s="41">
        <v>0.27999999999999997</v>
      </c>
      <c r="D44" s="41">
        <f t="shared" si="0"/>
        <v>3.8499999999999996</v>
      </c>
      <c r="E44" s="42">
        <f t="shared" si="1"/>
        <v>230.99999999999997</v>
      </c>
      <c r="F44" s="33"/>
      <c r="G44" s="1"/>
      <c r="H44" s="1"/>
    </row>
    <row r="45" spans="1:8" x14ac:dyDescent="0.3">
      <c r="A45" s="40" t="s">
        <v>250</v>
      </c>
      <c r="B45" s="41">
        <v>5.95</v>
      </c>
      <c r="C45" s="41">
        <v>0.27999999999999997</v>
      </c>
      <c r="D45" s="41">
        <f t="shared" si="0"/>
        <v>6.23</v>
      </c>
      <c r="E45" s="42">
        <f t="shared" si="1"/>
        <v>373.8</v>
      </c>
      <c r="F45" s="33"/>
      <c r="G45" s="1"/>
      <c r="H45" s="1"/>
    </row>
    <row r="46" spans="1:8" x14ac:dyDescent="0.3">
      <c r="A46" s="40" t="s">
        <v>251</v>
      </c>
      <c r="B46" s="41">
        <v>1.5895000000000001</v>
      </c>
      <c r="C46" s="41">
        <v>0.24499999999999997</v>
      </c>
      <c r="D46" s="41">
        <f t="shared" si="0"/>
        <v>1.8345</v>
      </c>
      <c r="E46" s="42">
        <f t="shared" si="1"/>
        <v>110.07000000000001</v>
      </c>
      <c r="F46" s="33"/>
      <c r="G46" s="1"/>
      <c r="H46" s="1"/>
    </row>
    <row r="47" spans="1:8" x14ac:dyDescent="0.3">
      <c r="A47" s="40" t="s">
        <v>252</v>
      </c>
      <c r="B47" s="41">
        <v>1.5895000000000001</v>
      </c>
      <c r="C47" s="41">
        <v>0.24499999999999997</v>
      </c>
      <c r="D47" s="41">
        <f t="shared" si="0"/>
        <v>1.8345</v>
      </c>
      <c r="E47" s="42">
        <f t="shared" si="1"/>
        <v>110.07000000000001</v>
      </c>
      <c r="F47" s="33"/>
      <c r="G47" s="1"/>
      <c r="H47" s="1"/>
    </row>
    <row r="48" spans="1:8" x14ac:dyDescent="0.3">
      <c r="A48" s="40" t="s">
        <v>253</v>
      </c>
      <c r="B48" s="41">
        <v>1.5895000000000001</v>
      </c>
      <c r="C48" s="41">
        <v>0.24499999999999997</v>
      </c>
      <c r="D48" s="41">
        <f t="shared" si="0"/>
        <v>1.8345</v>
      </c>
      <c r="E48" s="42">
        <f t="shared" si="1"/>
        <v>110.07000000000001</v>
      </c>
      <c r="F48" s="33"/>
      <c r="G48" s="1"/>
      <c r="H48" s="1"/>
    </row>
    <row r="49" spans="1:8" x14ac:dyDescent="0.3">
      <c r="A49" s="40" t="s">
        <v>254</v>
      </c>
      <c r="B49" s="41">
        <v>1.5895000000000001</v>
      </c>
      <c r="C49" s="41">
        <v>0.24499999999999997</v>
      </c>
      <c r="D49" s="41">
        <f t="shared" si="0"/>
        <v>1.8345</v>
      </c>
      <c r="E49" s="42">
        <f t="shared" si="1"/>
        <v>110.07000000000001</v>
      </c>
      <c r="F49" s="33"/>
      <c r="G49" s="1"/>
      <c r="H49" s="1"/>
    </row>
    <row r="50" spans="1:8" x14ac:dyDescent="0.3">
      <c r="A50" s="40" t="s">
        <v>255</v>
      </c>
      <c r="B50" s="41">
        <v>1.3260000000000001</v>
      </c>
      <c r="C50" s="41">
        <v>0.24499999999999997</v>
      </c>
      <c r="D50" s="41">
        <f t="shared" si="0"/>
        <v>1.571</v>
      </c>
      <c r="E50" s="42">
        <f t="shared" si="1"/>
        <v>94.259999999999991</v>
      </c>
      <c r="F50" s="33"/>
      <c r="G50" s="1"/>
      <c r="H50" s="1"/>
    </row>
    <row r="51" spans="1:8" x14ac:dyDescent="0.3">
      <c r="A51" s="40" t="s">
        <v>256</v>
      </c>
      <c r="B51" s="41">
        <v>1.19</v>
      </c>
      <c r="C51" s="41">
        <v>0.24499999999999997</v>
      </c>
      <c r="D51" s="41">
        <f t="shared" si="0"/>
        <v>1.4349999999999998</v>
      </c>
      <c r="E51" s="42">
        <f t="shared" si="1"/>
        <v>86.1</v>
      </c>
      <c r="F51" s="33"/>
      <c r="G51" s="1"/>
      <c r="H51" s="1"/>
    </row>
    <row r="52" spans="1:8" x14ac:dyDescent="0.3">
      <c r="A52" s="40" t="s">
        <v>257</v>
      </c>
      <c r="B52" s="41">
        <v>1.9804999999999999</v>
      </c>
      <c r="C52" s="41">
        <v>0.24499999999999997</v>
      </c>
      <c r="D52" s="41">
        <f t="shared" si="0"/>
        <v>2.2254999999999998</v>
      </c>
      <c r="E52" s="42">
        <f t="shared" si="1"/>
        <v>133.53</v>
      </c>
      <c r="F52" s="33"/>
      <c r="G52" s="1"/>
      <c r="H52" s="1"/>
    </row>
    <row r="53" spans="1:8" x14ac:dyDescent="0.3">
      <c r="A53" s="40" t="s">
        <v>258</v>
      </c>
      <c r="B53" s="41">
        <v>0.79049999999999998</v>
      </c>
      <c r="C53" s="41">
        <v>0.105</v>
      </c>
      <c r="D53" s="41">
        <f t="shared" si="0"/>
        <v>0.89549999999999996</v>
      </c>
      <c r="E53" s="42">
        <f t="shared" si="1"/>
        <v>53.73</v>
      </c>
      <c r="F53" s="33"/>
      <c r="G53" s="1"/>
      <c r="H53" s="1"/>
    </row>
    <row r="54" spans="1:8" x14ac:dyDescent="0.3">
      <c r="A54" s="40" t="s">
        <v>259</v>
      </c>
      <c r="B54" s="41">
        <v>0.99449999999999994</v>
      </c>
      <c r="C54" s="41">
        <v>0.21</v>
      </c>
      <c r="D54" s="41">
        <f t="shared" si="0"/>
        <v>1.2044999999999999</v>
      </c>
      <c r="E54" s="42">
        <f t="shared" si="1"/>
        <v>72.27</v>
      </c>
      <c r="F54" s="33"/>
      <c r="G54" s="1"/>
      <c r="H54" s="1"/>
    </row>
    <row r="55" spans="1:8" x14ac:dyDescent="0.3">
      <c r="A55" s="40" t="s">
        <v>260</v>
      </c>
      <c r="B55" s="41">
        <v>1.19</v>
      </c>
      <c r="C55" s="41">
        <v>0.21</v>
      </c>
      <c r="D55" s="41">
        <f t="shared" si="0"/>
        <v>1.4</v>
      </c>
      <c r="E55" s="42">
        <f t="shared" si="1"/>
        <v>84</v>
      </c>
      <c r="F55" s="33"/>
      <c r="G55" s="1"/>
      <c r="H55" s="1"/>
    </row>
    <row r="56" spans="1:8" x14ac:dyDescent="0.3">
      <c r="A56" s="40" t="s">
        <v>261</v>
      </c>
      <c r="B56" s="41">
        <v>1.1220000000000001</v>
      </c>
      <c r="C56" s="41">
        <v>0.24499999999999997</v>
      </c>
      <c r="D56" s="41">
        <f t="shared" si="0"/>
        <v>1.367</v>
      </c>
      <c r="E56" s="42">
        <f t="shared" si="1"/>
        <v>82.02</v>
      </c>
      <c r="F56" s="33"/>
      <c r="G56" s="1"/>
      <c r="H56" s="1"/>
    </row>
    <row r="57" spans="1:8" x14ac:dyDescent="0.3">
      <c r="A57" s="40" t="s">
        <v>262</v>
      </c>
      <c r="B57" s="41">
        <v>1.1645000000000001</v>
      </c>
      <c r="C57" s="41">
        <v>0.24499999999999997</v>
      </c>
      <c r="D57" s="41">
        <f t="shared" si="0"/>
        <v>1.4095</v>
      </c>
      <c r="E57" s="42">
        <f t="shared" si="1"/>
        <v>84.57</v>
      </c>
      <c r="F57" s="33"/>
      <c r="G57" s="1"/>
      <c r="H57" s="1"/>
    </row>
    <row r="58" spans="1:8" x14ac:dyDescent="0.3">
      <c r="A58" s="1"/>
      <c r="B58" s="43"/>
      <c r="C58" s="43"/>
      <c r="D58" s="43"/>
      <c r="E58" s="1"/>
      <c r="F58" s="1"/>
      <c r="G58" s="1"/>
      <c r="H58" s="1"/>
    </row>
    <row r="59" spans="1:8" x14ac:dyDescent="0.3">
      <c r="A59" s="1"/>
      <c r="B59" s="43"/>
      <c r="C59" s="43"/>
      <c r="D59" s="43"/>
      <c r="E59" s="1"/>
      <c r="F59" s="1"/>
      <c r="G59" s="1"/>
      <c r="H59" s="1"/>
    </row>
  </sheetData>
  <mergeCells count="1">
    <mergeCell ref="G3:H3"/>
  </mergeCells>
  <dataValidations count="2">
    <dataValidation type="list" allowBlank="1" showInputMessage="1" showErrorMessage="1" sqref="G4:G21">
      <formula1>$A$2:$A$82</formula1>
    </dataValidation>
    <dataValidation type="list" allowBlank="1" showInputMessage="1" showErrorMessage="1" sqref="G22:G23">
      <formula1>$B$4:$B$29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2"/>
  <sheetViews>
    <sheetView zoomScale="70" zoomScaleNormal="70" workbookViewId="0"/>
  </sheetViews>
  <sheetFormatPr baseColWidth="10" defaultRowHeight="14.4" x14ac:dyDescent="0.3"/>
  <cols>
    <col min="1" max="1" width="56" bestFit="1" customWidth="1"/>
    <col min="2" max="2" width="14.44140625" bestFit="1" customWidth="1"/>
    <col min="3" max="3" width="10.44140625" bestFit="1" customWidth="1"/>
    <col min="4" max="4" width="9.6640625" bestFit="1" customWidth="1"/>
    <col min="5" max="5" width="9.109375" bestFit="1" customWidth="1"/>
    <col min="6" max="6" width="4.77734375" customWidth="1"/>
    <col min="7" max="7" width="42" customWidth="1"/>
    <col min="8" max="8" width="5" bestFit="1" customWidth="1"/>
    <col min="256" max="256" width="6.5546875" bestFit="1" customWidth="1"/>
    <col min="257" max="257" width="56" bestFit="1" customWidth="1"/>
    <col min="258" max="258" width="10.44140625" bestFit="1" customWidth="1"/>
    <col min="259" max="259" width="15.88671875" bestFit="1" customWidth="1"/>
    <col min="260" max="260" width="14.33203125" bestFit="1" customWidth="1"/>
    <col min="261" max="261" width="4.33203125" bestFit="1" customWidth="1"/>
    <col min="262" max="262" width="4.33203125" customWidth="1"/>
    <col min="263" max="263" width="42" customWidth="1"/>
    <col min="264" max="264" width="5" bestFit="1" customWidth="1"/>
    <col min="512" max="512" width="6.5546875" bestFit="1" customWidth="1"/>
    <col min="513" max="513" width="56" bestFit="1" customWidth="1"/>
    <col min="514" max="514" width="10.44140625" bestFit="1" customWidth="1"/>
    <col min="515" max="515" width="15.88671875" bestFit="1" customWidth="1"/>
    <col min="516" max="516" width="14.33203125" bestFit="1" customWidth="1"/>
    <col min="517" max="517" width="4.33203125" bestFit="1" customWidth="1"/>
    <col min="518" max="518" width="4.33203125" customWidth="1"/>
    <col min="519" max="519" width="42" customWidth="1"/>
    <col min="520" max="520" width="5" bestFit="1" customWidth="1"/>
    <col min="768" max="768" width="6.5546875" bestFit="1" customWidth="1"/>
    <col min="769" max="769" width="56" bestFit="1" customWidth="1"/>
    <col min="770" max="770" width="10.44140625" bestFit="1" customWidth="1"/>
    <col min="771" max="771" width="15.88671875" bestFit="1" customWidth="1"/>
    <col min="772" max="772" width="14.33203125" bestFit="1" customWidth="1"/>
    <col min="773" max="773" width="4.33203125" bestFit="1" customWidth="1"/>
    <col min="774" max="774" width="4.33203125" customWidth="1"/>
    <col min="775" max="775" width="42" customWidth="1"/>
    <col min="776" max="776" width="5" bestFit="1" customWidth="1"/>
    <col min="1024" max="1024" width="6.5546875" bestFit="1" customWidth="1"/>
    <col min="1025" max="1025" width="56" bestFit="1" customWidth="1"/>
    <col min="1026" max="1026" width="10.44140625" bestFit="1" customWidth="1"/>
    <col min="1027" max="1027" width="15.88671875" bestFit="1" customWidth="1"/>
    <col min="1028" max="1028" width="14.33203125" bestFit="1" customWidth="1"/>
    <col min="1029" max="1029" width="4.33203125" bestFit="1" customWidth="1"/>
    <col min="1030" max="1030" width="4.33203125" customWidth="1"/>
    <col min="1031" max="1031" width="42" customWidth="1"/>
    <col min="1032" max="1032" width="5" bestFit="1" customWidth="1"/>
    <col min="1280" max="1280" width="6.5546875" bestFit="1" customWidth="1"/>
    <col min="1281" max="1281" width="56" bestFit="1" customWidth="1"/>
    <col min="1282" max="1282" width="10.44140625" bestFit="1" customWidth="1"/>
    <col min="1283" max="1283" width="15.88671875" bestFit="1" customWidth="1"/>
    <col min="1284" max="1284" width="14.33203125" bestFit="1" customWidth="1"/>
    <col min="1285" max="1285" width="4.33203125" bestFit="1" customWidth="1"/>
    <col min="1286" max="1286" width="4.33203125" customWidth="1"/>
    <col min="1287" max="1287" width="42" customWidth="1"/>
    <col min="1288" max="1288" width="5" bestFit="1" customWidth="1"/>
    <col min="1536" max="1536" width="6.5546875" bestFit="1" customWidth="1"/>
    <col min="1537" max="1537" width="56" bestFit="1" customWidth="1"/>
    <col min="1538" max="1538" width="10.44140625" bestFit="1" customWidth="1"/>
    <col min="1539" max="1539" width="15.88671875" bestFit="1" customWidth="1"/>
    <col min="1540" max="1540" width="14.33203125" bestFit="1" customWidth="1"/>
    <col min="1541" max="1541" width="4.33203125" bestFit="1" customWidth="1"/>
    <col min="1542" max="1542" width="4.33203125" customWidth="1"/>
    <col min="1543" max="1543" width="42" customWidth="1"/>
    <col min="1544" max="1544" width="5" bestFit="1" customWidth="1"/>
    <col min="1792" max="1792" width="6.5546875" bestFit="1" customWidth="1"/>
    <col min="1793" max="1793" width="56" bestFit="1" customWidth="1"/>
    <col min="1794" max="1794" width="10.44140625" bestFit="1" customWidth="1"/>
    <col min="1795" max="1795" width="15.88671875" bestFit="1" customWidth="1"/>
    <col min="1796" max="1796" width="14.33203125" bestFit="1" customWidth="1"/>
    <col min="1797" max="1797" width="4.33203125" bestFit="1" customWidth="1"/>
    <col min="1798" max="1798" width="4.33203125" customWidth="1"/>
    <col min="1799" max="1799" width="42" customWidth="1"/>
    <col min="1800" max="1800" width="5" bestFit="1" customWidth="1"/>
    <col min="2048" max="2048" width="6.5546875" bestFit="1" customWidth="1"/>
    <col min="2049" max="2049" width="56" bestFit="1" customWidth="1"/>
    <col min="2050" max="2050" width="10.44140625" bestFit="1" customWidth="1"/>
    <col min="2051" max="2051" width="15.88671875" bestFit="1" customWidth="1"/>
    <col min="2052" max="2052" width="14.33203125" bestFit="1" customWidth="1"/>
    <col min="2053" max="2053" width="4.33203125" bestFit="1" customWidth="1"/>
    <col min="2054" max="2054" width="4.33203125" customWidth="1"/>
    <col min="2055" max="2055" width="42" customWidth="1"/>
    <col min="2056" max="2056" width="5" bestFit="1" customWidth="1"/>
    <col min="2304" max="2304" width="6.5546875" bestFit="1" customWidth="1"/>
    <col min="2305" max="2305" width="56" bestFit="1" customWidth="1"/>
    <col min="2306" max="2306" width="10.44140625" bestFit="1" customWidth="1"/>
    <col min="2307" max="2307" width="15.88671875" bestFit="1" customWidth="1"/>
    <col min="2308" max="2308" width="14.33203125" bestFit="1" customWidth="1"/>
    <col min="2309" max="2309" width="4.33203125" bestFit="1" customWidth="1"/>
    <col min="2310" max="2310" width="4.33203125" customWidth="1"/>
    <col min="2311" max="2311" width="42" customWidth="1"/>
    <col min="2312" max="2312" width="5" bestFit="1" customWidth="1"/>
    <col min="2560" max="2560" width="6.5546875" bestFit="1" customWidth="1"/>
    <col min="2561" max="2561" width="56" bestFit="1" customWidth="1"/>
    <col min="2562" max="2562" width="10.44140625" bestFit="1" customWidth="1"/>
    <col min="2563" max="2563" width="15.88671875" bestFit="1" customWidth="1"/>
    <col min="2564" max="2564" width="14.33203125" bestFit="1" customWidth="1"/>
    <col min="2565" max="2565" width="4.33203125" bestFit="1" customWidth="1"/>
    <col min="2566" max="2566" width="4.33203125" customWidth="1"/>
    <col min="2567" max="2567" width="42" customWidth="1"/>
    <col min="2568" max="2568" width="5" bestFit="1" customWidth="1"/>
    <col min="2816" max="2816" width="6.5546875" bestFit="1" customWidth="1"/>
    <col min="2817" max="2817" width="56" bestFit="1" customWidth="1"/>
    <col min="2818" max="2818" width="10.44140625" bestFit="1" customWidth="1"/>
    <col min="2819" max="2819" width="15.88671875" bestFit="1" customWidth="1"/>
    <col min="2820" max="2820" width="14.33203125" bestFit="1" customWidth="1"/>
    <col min="2821" max="2821" width="4.33203125" bestFit="1" customWidth="1"/>
    <col min="2822" max="2822" width="4.33203125" customWidth="1"/>
    <col min="2823" max="2823" width="42" customWidth="1"/>
    <col min="2824" max="2824" width="5" bestFit="1" customWidth="1"/>
    <col min="3072" max="3072" width="6.5546875" bestFit="1" customWidth="1"/>
    <col min="3073" max="3073" width="56" bestFit="1" customWidth="1"/>
    <col min="3074" max="3074" width="10.44140625" bestFit="1" customWidth="1"/>
    <col min="3075" max="3075" width="15.88671875" bestFit="1" customWidth="1"/>
    <col min="3076" max="3076" width="14.33203125" bestFit="1" customWidth="1"/>
    <col min="3077" max="3077" width="4.33203125" bestFit="1" customWidth="1"/>
    <col min="3078" max="3078" width="4.33203125" customWidth="1"/>
    <col min="3079" max="3079" width="42" customWidth="1"/>
    <col min="3080" max="3080" width="5" bestFit="1" customWidth="1"/>
    <col min="3328" max="3328" width="6.5546875" bestFit="1" customWidth="1"/>
    <col min="3329" max="3329" width="56" bestFit="1" customWidth="1"/>
    <col min="3330" max="3330" width="10.44140625" bestFit="1" customWidth="1"/>
    <col min="3331" max="3331" width="15.88671875" bestFit="1" customWidth="1"/>
    <col min="3332" max="3332" width="14.33203125" bestFit="1" customWidth="1"/>
    <col min="3333" max="3333" width="4.33203125" bestFit="1" customWidth="1"/>
    <col min="3334" max="3334" width="4.33203125" customWidth="1"/>
    <col min="3335" max="3335" width="42" customWidth="1"/>
    <col min="3336" max="3336" width="5" bestFit="1" customWidth="1"/>
    <col min="3584" max="3584" width="6.5546875" bestFit="1" customWidth="1"/>
    <col min="3585" max="3585" width="56" bestFit="1" customWidth="1"/>
    <col min="3586" max="3586" width="10.44140625" bestFit="1" customWidth="1"/>
    <col min="3587" max="3587" width="15.88671875" bestFit="1" customWidth="1"/>
    <col min="3588" max="3588" width="14.33203125" bestFit="1" customWidth="1"/>
    <col min="3589" max="3589" width="4.33203125" bestFit="1" customWidth="1"/>
    <col min="3590" max="3590" width="4.33203125" customWidth="1"/>
    <col min="3591" max="3591" width="42" customWidth="1"/>
    <col min="3592" max="3592" width="5" bestFit="1" customWidth="1"/>
    <col min="3840" max="3840" width="6.5546875" bestFit="1" customWidth="1"/>
    <col min="3841" max="3841" width="56" bestFit="1" customWidth="1"/>
    <col min="3842" max="3842" width="10.44140625" bestFit="1" customWidth="1"/>
    <col min="3843" max="3843" width="15.88671875" bestFit="1" customWidth="1"/>
    <col min="3844" max="3844" width="14.33203125" bestFit="1" customWidth="1"/>
    <col min="3845" max="3845" width="4.33203125" bestFit="1" customWidth="1"/>
    <col min="3846" max="3846" width="4.33203125" customWidth="1"/>
    <col min="3847" max="3847" width="42" customWidth="1"/>
    <col min="3848" max="3848" width="5" bestFit="1" customWidth="1"/>
    <col min="4096" max="4096" width="6.5546875" bestFit="1" customWidth="1"/>
    <col min="4097" max="4097" width="56" bestFit="1" customWidth="1"/>
    <col min="4098" max="4098" width="10.44140625" bestFit="1" customWidth="1"/>
    <col min="4099" max="4099" width="15.88671875" bestFit="1" customWidth="1"/>
    <col min="4100" max="4100" width="14.33203125" bestFit="1" customWidth="1"/>
    <col min="4101" max="4101" width="4.33203125" bestFit="1" customWidth="1"/>
    <col min="4102" max="4102" width="4.33203125" customWidth="1"/>
    <col min="4103" max="4103" width="42" customWidth="1"/>
    <col min="4104" max="4104" width="5" bestFit="1" customWidth="1"/>
    <col min="4352" max="4352" width="6.5546875" bestFit="1" customWidth="1"/>
    <col min="4353" max="4353" width="56" bestFit="1" customWidth="1"/>
    <col min="4354" max="4354" width="10.44140625" bestFit="1" customWidth="1"/>
    <col min="4355" max="4355" width="15.88671875" bestFit="1" customWidth="1"/>
    <col min="4356" max="4356" width="14.33203125" bestFit="1" customWidth="1"/>
    <col min="4357" max="4357" width="4.33203125" bestFit="1" customWidth="1"/>
    <col min="4358" max="4358" width="4.33203125" customWidth="1"/>
    <col min="4359" max="4359" width="42" customWidth="1"/>
    <col min="4360" max="4360" width="5" bestFit="1" customWidth="1"/>
    <col min="4608" max="4608" width="6.5546875" bestFit="1" customWidth="1"/>
    <col min="4609" max="4609" width="56" bestFit="1" customWidth="1"/>
    <col min="4610" max="4610" width="10.44140625" bestFit="1" customWidth="1"/>
    <col min="4611" max="4611" width="15.88671875" bestFit="1" customWidth="1"/>
    <col min="4612" max="4612" width="14.33203125" bestFit="1" customWidth="1"/>
    <col min="4613" max="4613" width="4.33203125" bestFit="1" customWidth="1"/>
    <col min="4614" max="4614" width="4.33203125" customWidth="1"/>
    <col min="4615" max="4615" width="42" customWidth="1"/>
    <col min="4616" max="4616" width="5" bestFit="1" customWidth="1"/>
    <col min="4864" max="4864" width="6.5546875" bestFit="1" customWidth="1"/>
    <col min="4865" max="4865" width="56" bestFit="1" customWidth="1"/>
    <col min="4866" max="4866" width="10.44140625" bestFit="1" customWidth="1"/>
    <col min="4867" max="4867" width="15.88671875" bestFit="1" customWidth="1"/>
    <col min="4868" max="4868" width="14.33203125" bestFit="1" customWidth="1"/>
    <col min="4869" max="4869" width="4.33203125" bestFit="1" customWidth="1"/>
    <col min="4870" max="4870" width="4.33203125" customWidth="1"/>
    <col min="4871" max="4871" width="42" customWidth="1"/>
    <col min="4872" max="4872" width="5" bestFit="1" customWidth="1"/>
    <col min="5120" max="5120" width="6.5546875" bestFit="1" customWidth="1"/>
    <col min="5121" max="5121" width="56" bestFit="1" customWidth="1"/>
    <col min="5122" max="5122" width="10.44140625" bestFit="1" customWidth="1"/>
    <col min="5123" max="5123" width="15.88671875" bestFit="1" customWidth="1"/>
    <col min="5124" max="5124" width="14.33203125" bestFit="1" customWidth="1"/>
    <col min="5125" max="5125" width="4.33203125" bestFit="1" customWidth="1"/>
    <col min="5126" max="5126" width="4.33203125" customWidth="1"/>
    <col min="5127" max="5127" width="42" customWidth="1"/>
    <col min="5128" max="5128" width="5" bestFit="1" customWidth="1"/>
    <col min="5376" max="5376" width="6.5546875" bestFit="1" customWidth="1"/>
    <col min="5377" max="5377" width="56" bestFit="1" customWidth="1"/>
    <col min="5378" max="5378" width="10.44140625" bestFit="1" customWidth="1"/>
    <col min="5379" max="5379" width="15.88671875" bestFit="1" customWidth="1"/>
    <col min="5380" max="5380" width="14.33203125" bestFit="1" customWidth="1"/>
    <col min="5381" max="5381" width="4.33203125" bestFit="1" customWidth="1"/>
    <col min="5382" max="5382" width="4.33203125" customWidth="1"/>
    <col min="5383" max="5383" width="42" customWidth="1"/>
    <col min="5384" max="5384" width="5" bestFit="1" customWidth="1"/>
    <col min="5632" max="5632" width="6.5546875" bestFit="1" customWidth="1"/>
    <col min="5633" max="5633" width="56" bestFit="1" customWidth="1"/>
    <col min="5634" max="5634" width="10.44140625" bestFit="1" customWidth="1"/>
    <col min="5635" max="5635" width="15.88671875" bestFit="1" customWidth="1"/>
    <col min="5636" max="5636" width="14.33203125" bestFit="1" customWidth="1"/>
    <col min="5637" max="5637" width="4.33203125" bestFit="1" customWidth="1"/>
    <col min="5638" max="5638" width="4.33203125" customWidth="1"/>
    <col min="5639" max="5639" width="42" customWidth="1"/>
    <col min="5640" max="5640" width="5" bestFit="1" customWidth="1"/>
    <col min="5888" max="5888" width="6.5546875" bestFit="1" customWidth="1"/>
    <col min="5889" max="5889" width="56" bestFit="1" customWidth="1"/>
    <col min="5890" max="5890" width="10.44140625" bestFit="1" customWidth="1"/>
    <col min="5891" max="5891" width="15.88671875" bestFit="1" customWidth="1"/>
    <col min="5892" max="5892" width="14.33203125" bestFit="1" customWidth="1"/>
    <col min="5893" max="5893" width="4.33203125" bestFit="1" customWidth="1"/>
    <col min="5894" max="5894" width="4.33203125" customWidth="1"/>
    <col min="5895" max="5895" width="42" customWidth="1"/>
    <col min="5896" max="5896" width="5" bestFit="1" customWidth="1"/>
    <col min="6144" max="6144" width="6.5546875" bestFit="1" customWidth="1"/>
    <col min="6145" max="6145" width="56" bestFit="1" customWidth="1"/>
    <col min="6146" max="6146" width="10.44140625" bestFit="1" customWidth="1"/>
    <col min="6147" max="6147" width="15.88671875" bestFit="1" customWidth="1"/>
    <col min="6148" max="6148" width="14.33203125" bestFit="1" customWidth="1"/>
    <col min="6149" max="6149" width="4.33203125" bestFit="1" customWidth="1"/>
    <col min="6150" max="6150" width="4.33203125" customWidth="1"/>
    <col min="6151" max="6151" width="42" customWidth="1"/>
    <col min="6152" max="6152" width="5" bestFit="1" customWidth="1"/>
    <col min="6400" max="6400" width="6.5546875" bestFit="1" customWidth="1"/>
    <col min="6401" max="6401" width="56" bestFit="1" customWidth="1"/>
    <col min="6402" max="6402" width="10.44140625" bestFit="1" customWidth="1"/>
    <col min="6403" max="6403" width="15.88671875" bestFit="1" customWidth="1"/>
    <col min="6404" max="6404" width="14.33203125" bestFit="1" customWidth="1"/>
    <col min="6405" max="6405" width="4.33203125" bestFit="1" customWidth="1"/>
    <col min="6406" max="6406" width="4.33203125" customWidth="1"/>
    <col min="6407" max="6407" width="42" customWidth="1"/>
    <col min="6408" max="6408" width="5" bestFit="1" customWidth="1"/>
    <col min="6656" max="6656" width="6.5546875" bestFit="1" customWidth="1"/>
    <col min="6657" max="6657" width="56" bestFit="1" customWidth="1"/>
    <col min="6658" max="6658" width="10.44140625" bestFit="1" customWidth="1"/>
    <col min="6659" max="6659" width="15.88671875" bestFit="1" customWidth="1"/>
    <col min="6660" max="6660" width="14.33203125" bestFit="1" customWidth="1"/>
    <col min="6661" max="6661" width="4.33203125" bestFit="1" customWidth="1"/>
    <col min="6662" max="6662" width="4.33203125" customWidth="1"/>
    <col min="6663" max="6663" width="42" customWidth="1"/>
    <col min="6664" max="6664" width="5" bestFit="1" customWidth="1"/>
    <col min="6912" max="6912" width="6.5546875" bestFit="1" customWidth="1"/>
    <col min="6913" max="6913" width="56" bestFit="1" customWidth="1"/>
    <col min="6914" max="6914" width="10.44140625" bestFit="1" customWidth="1"/>
    <col min="6915" max="6915" width="15.88671875" bestFit="1" customWidth="1"/>
    <col min="6916" max="6916" width="14.33203125" bestFit="1" customWidth="1"/>
    <col min="6917" max="6917" width="4.33203125" bestFit="1" customWidth="1"/>
    <col min="6918" max="6918" width="4.33203125" customWidth="1"/>
    <col min="6919" max="6919" width="42" customWidth="1"/>
    <col min="6920" max="6920" width="5" bestFit="1" customWidth="1"/>
    <col min="7168" max="7168" width="6.5546875" bestFit="1" customWidth="1"/>
    <col min="7169" max="7169" width="56" bestFit="1" customWidth="1"/>
    <col min="7170" max="7170" width="10.44140625" bestFit="1" customWidth="1"/>
    <col min="7171" max="7171" width="15.88671875" bestFit="1" customWidth="1"/>
    <col min="7172" max="7172" width="14.33203125" bestFit="1" customWidth="1"/>
    <col min="7173" max="7173" width="4.33203125" bestFit="1" customWidth="1"/>
    <col min="7174" max="7174" width="4.33203125" customWidth="1"/>
    <col min="7175" max="7175" width="42" customWidth="1"/>
    <col min="7176" max="7176" width="5" bestFit="1" customWidth="1"/>
    <col min="7424" max="7424" width="6.5546875" bestFit="1" customWidth="1"/>
    <col min="7425" max="7425" width="56" bestFit="1" customWidth="1"/>
    <col min="7426" max="7426" width="10.44140625" bestFit="1" customWidth="1"/>
    <col min="7427" max="7427" width="15.88671875" bestFit="1" customWidth="1"/>
    <col min="7428" max="7428" width="14.33203125" bestFit="1" customWidth="1"/>
    <col min="7429" max="7429" width="4.33203125" bestFit="1" customWidth="1"/>
    <col min="7430" max="7430" width="4.33203125" customWidth="1"/>
    <col min="7431" max="7431" width="42" customWidth="1"/>
    <col min="7432" max="7432" width="5" bestFit="1" customWidth="1"/>
    <col min="7680" max="7680" width="6.5546875" bestFit="1" customWidth="1"/>
    <col min="7681" max="7681" width="56" bestFit="1" customWidth="1"/>
    <col min="7682" max="7682" width="10.44140625" bestFit="1" customWidth="1"/>
    <col min="7683" max="7683" width="15.88671875" bestFit="1" customWidth="1"/>
    <col min="7684" max="7684" width="14.33203125" bestFit="1" customWidth="1"/>
    <col min="7685" max="7685" width="4.33203125" bestFit="1" customWidth="1"/>
    <col min="7686" max="7686" width="4.33203125" customWidth="1"/>
    <col min="7687" max="7687" width="42" customWidth="1"/>
    <col min="7688" max="7688" width="5" bestFit="1" customWidth="1"/>
    <col min="7936" max="7936" width="6.5546875" bestFit="1" customWidth="1"/>
    <col min="7937" max="7937" width="56" bestFit="1" customWidth="1"/>
    <col min="7938" max="7938" width="10.44140625" bestFit="1" customWidth="1"/>
    <col min="7939" max="7939" width="15.88671875" bestFit="1" customWidth="1"/>
    <col min="7940" max="7940" width="14.33203125" bestFit="1" customWidth="1"/>
    <col min="7941" max="7941" width="4.33203125" bestFit="1" customWidth="1"/>
    <col min="7942" max="7942" width="4.33203125" customWidth="1"/>
    <col min="7943" max="7943" width="42" customWidth="1"/>
    <col min="7944" max="7944" width="5" bestFit="1" customWidth="1"/>
    <col min="8192" max="8192" width="6.5546875" bestFit="1" customWidth="1"/>
    <col min="8193" max="8193" width="56" bestFit="1" customWidth="1"/>
    <col min="8194" max="8194" width="10.44140625" bestFit="1" customWidth="1"/>
    <col min="8195" max="8195" width="15.88671875" bestFit="1" customWidth="1"/>
    <col min="8196" max="8196" width="14.33203125" bestFit="1" customWidth="1"/>
    <col min="8197" max="8197" width="4.33203125" bestFit="1" customWidth="1"/>
    <col min="8198" max="8198" width="4.33203125" customWidth="1"/>
    <col min="8199" max="8199" width="42" customWidth="1"/>
    <col min="8200" max="8200" width="5" bestFit="1" customWidth="1"/>
    <col min="8448" max="8448" width="6.5546875" bestFit="1" customWidth="1"/>
    <col min="8449" max="8449" width="56" bestFit="1" customWidth="1"/>
    <col min="8450" max="8450" width="10.44140625" bestFit="1" customWidth="1"/>
    <col min="8451" max="8451" width="15.88671875" bestFit="1" customWidth="1"/>
    <col min="8452" max="8452" width="14.33203125" bestFit="1" customWidth="1"/>
    <col min="8453" max="8453" width="4.33203125" bestFit="1" customWidth="1"/>
    <col min="8454" max="8454" width="4.33203125" customWidth="1"/>
    <col min="8455" max="8455" width="42" customWidth="1"/>
    <col min="8456" max="8456" width="5" bestFit="1" customWidth="1"/>
    <col min="8704" max="8704" width="6.5546875" bestFit="1" customWidth="1"/>
    <col min="8705" max="8705" width="56" bestFit="1" customWidth="1"/>
    <col min="8706" max="8706" width="10.44140625" bestFit="1" customWidth="1"/>
    <col min="8707" max="8707" width="15.88671875" bestFit="1" customWidth="1"/>
    <col min="8708" max="8708" width="14.33203125" bestFit="1" customWidth="1"/>
    <col min="8709" max="8709" width="4.33203125" bestFit="1" customWidth="1"/>
    <col min="8710" max="8710" width="4.33203125" customWidth="1"/>
    <col min="8711" max="8711" width="42" customWidth="1"/>
    <col min="8712" max="8712" width="5" bestFit="1" customWidth="1"/>
    <col min="8960" max="8960" width="6.5546875" bestFit="1" customWidth="1"/>
    <col min="8961" max="8961" width="56" bestFit="1" customWidth="1"/>
    <col min="8962" max="8962" width="10.44140625" bestFit="1" customWidth="1"/>
    <col min="8963" max="8963" width="15.88671875" bestFit="1" customWidth="1"/>
    <col min="8964" max="8964" width="14.33203125" bestFit="1" customWidth="1"/>
    <col min="8965" max="8965" width="4.33203125" bestFit="1" customWidth="1"/>
    <col min="8966" max="8966" width="4.33203125" customWidth="1"/>
    <col min="8967" max="8967" width="42" customWidth="1"/>
    <col min="8968" max="8968" width="5" bestFit="1" customWidth="1"/>
    <col min="9216" max="9216" width="6.5546875" bestFit="1" customWidth="1"/>
    <col min="9217" max="9217" width="56" bestFit="1" customWidth="1"/>
    <col min="9218" max="9218" width="10.44140625" bestFit="1" customWidth="1"/>
    <col min="9219" max="9219" width="15.88671875" bestFit="1" customWidth="1"/>
    <col min="9220" max="9220" width="14.33203125" bestFit="1" customWidth="1"/>
    <col min="9221" max="9221" width="4.33203125" bestFit="1" customWidth="1"/>
    <col min="9222" max="9222" width="4.33203125" customWidth="1"/>
    <col min="9223" max="9223" width="42" customWidth="1"/>
    <col min="9224" max="9224" width="5" bestFit="1" customWidth="1"/>
    <col min="9472" max="9472" width="6.5546875" bestFit="1" customWidth="1"/>
    <col min="9473" max="9473" width="56" bestFit="1" customWidth="1"/>
    <col min="9474" max="9474" width="10.44140625" bestFit="1" customWidth="1"/>
    <col min="9475" max="9475" width="15.88671875" bestFit="1" customWidth="1"/>
    <col min="9476" max="9476" width="14.33203125" bestFit="1" customWidth="1"/>
    <col min="9477" max="9477" width="4.33203125" bestFit="1" customWidth="1"/>
    <col min="9478" max="9478" width="4.33203125" customWidth="1"/>
    <col min="9479" max="9479" width="42" customWidth="1"/>
    <col min="9480" max="9480" width="5" bestFit="1" customWidth="1"/>
    <col min="9728" max="9728" width="6.5546875" bestFit="1" customWidth="1"/>
    <col min="9729" max="9729" width="56" bestFit="1" customWidth="1"/>
    <col min="9730" max="9730" width="10.44140625" bestFit="1" customWidth="1"/>
    <col min="9731" max="9731" width="15.88671875" bestFit="1" customWidth="1"/>
    <col min="9732" max="9732" width="14.33203125" bestFit="1" customWidth="1"/>
    <col min="9733" max="9733" width="4.33203125" bestFit="1" customWidth="1"/>
    <col min="9734" max="9734" width="4.33203125" customWidth="1"/>
    <col min="9735" max="9735" width="42" customWidth="1"/>
    <col min="9736" max="9736" width="5" bestFit="1" customWidth="1"/>
    <col min="9984" max="9984" width="6.5546875" bestFit="1" customWidth="1"/>
    <col min="9985" max="9985" width="56" bestFit="1" customWidth="1"/>
    <col min="9986" max="9986" width="10.44140625" bestFit="1" customWidth="1"/>
    <col min="9987" max="9987" width="15.88671875" bestFit="1" customWidth="1"/>
    <col min="9988" max="9988" width="14.33203125" bestFit="1" customWidth="1"/>
    <col min="9989" max="9989" width="4.33203125" bestFit="1" customWidth="1"/>
    <col min="9990" max="9990" width="4.33203125" customWidth="1"/>
    <col min="9991" max="9991" width="42" customWidth="1"/>
    <col min="9992" max="9992" width="5" bestFit="1" customWidth="1"/>
    <col min="10240" max="10240" width="6.5546875" bestFit="1" customWidth="1"/>
    <col min="10241" max="10241" width="56" bestFit="1" customWidth="1"/>
    <col min="10242" max="10242" width="10.44140625" bestFit="1" customWidth="1"/>
    <col min="10243" max="10243" width="15.88671875" bestFit="1" customWidth="1"/>
    <col min="10244" max="10244" width="14.33203125" bestFit="1" customWidth="1"/>
    <col min="10245" max="10245" width="4.33203125" bestFit="1" customWidth="1"/>
    <col min="10246" max="10246" width="4.33203125" customWidth="1"/>
    <col min="10247" max="10247" width="42" customWidth="1"/>
    <col min="10248" max="10248" width="5" bestFit="1" customWidth="1"/>
    <col min="10496" max="10496" width="6.5546875" bestFit="1" customWidth="1"/>
    <col min="10497" max="10497" width="56" bestFit="1" customWidth="1"/>
    <col min="10498" max="10498" width="10.44140625" bestFit="1" customWidth="1"/>
    <col min="10499" max="10499" width="15.88671875" bestFit="1" customWidth="1"/>
    <col min="10500" max="10500" width="14.33203125" bestFit="1" customWidth="1"/>
    <col min="10501" max="10501" width="4.33203125" bestFit="1" customWidth="1"/>
    <col min="10502" max="10502" width="4.33203125" customWidth="1"/>
    <col min="10503" max="10503" width="42" customWidth="1"/>
    <col min="10504" max="10504" width="5" bestFit="1" customWidth="1"/>
    <col min="10752" max="10752" width="6.5546875" bestFit="1" customWidth="1"/>
    <col min="10753" max="10753" width="56" bestFit="1" customWidth="1"/>
    <col min="10754" max="10754" width="10.44140625" bestFit="1" customWidth="1"/>
    <col min="10755" max="10755" width="15.88671875" bestFit="1" customWidth="1"/>
    <col min="10756" max="10756" width="14.33203125" bestFit="1" customWidth="1"/>
    <col min="10757" max="10757" width="4.33203125" bestFit="1" customWidth="1"/>
    <col min="10758" max="10758" width="4.33203125" customWidth="1"/>
    <col min="10759" max="10759" width="42" customWidth="1"/>
    <col min="10760" max="10760" width="5" bestFit="1" customWidth="1"/>
    <col min="11008" max="11008" width="6.5546875" bestFit="1" customWidth="1"/>
    <col min="11009" max="11009" width="56" bestFit="1" customWidth="1"/>
    <col min="11010" max="11010" width="10.44140625" bestFit="1" customWidth="1"/>
    <col min="11011" max="11011" width="15.88671875" bestFit="1" customWidth="1"/>
    <col min="11012" max="11012" width="14.33203125" bestFit="1" customWidth="1"/>
    <col min="11013" max="11013" width="4.33203125" bestFit="1" customWidth="1"/>
    <col min="11014" max="11014" width="4.33203125" customWidth="1"/>
    <col min="11015" max="11015" width="42" customWidth="1"/>
    <col min="11016" max="11016" width="5" bestFit="1" customWidth="1"/>
    <col min="11264" max="11264" width="6.5546875" bestFit="1" customWidth="1"/>
    <col min="11265" max="11265" width="56" bestFit="1" customWidth="1"/>
    <col min="11266" max="11266" width="10.44140625" bestFit="1" customWidth="1"/>
    <col min="11267" max="11267" width="15.88671875" bestFit="1" customWidth="1"/>
    <col min="11268" max="11268" width="14.33203125" bestFit="1" customWidth="1"/>
    <col min="11269" max="11269" width="4.33203125" bestFit="1" customWidth="1"/>
    <col min="11270" max="11270" width="4.33203125" customWidth="1"/>
    <col min="11271" max="11271" width="42" customWidth="1"/>
    <col min="11272" max="11272" width="5" bestFit="1" customWidth="1"/>
    <col min="11520" max="11520" width="6.5546875" bestFit="1" customWidth="1"/>
    <col min="11521" max="11521" width="56" bestFit="1" customWidth="1"/>
    <col min="11522" max="11522" width="10.44140625" bestFit="1" customWidth="1"/>
    <col min="11523" max="11523" width="15.88671875" bestFit="1" customWidth="1"/>
    <col min="11524" max="11524" width="14.33203125" bestFit="1" customWidth="1"/>
    <col min="11525" max="11525" width="4.33203125" bestFit="1" customWidth="1"/>
    <col min="11526" max="11526" width="4.33203125" customWidth="1"/>
    <col min="11527" max="11527" width="42" customWidth="1"/>
    <col min="11528" max="11528" width="5" bestFit="1" customWidth="1"/>
    <col min="11776" max="11776" width="6.5546875" bestFit="1" customWidth="1"/>
    <col min="11777" max="11777" width="56" bestFit="1" customWidth="1"/>
    <col min="11778" max="11778" width="10.44140625" bestFit="1" customWidth="1"/>
    <col min="11779" max="11779" width="15.88671875" bestFit="1" customWidth="1"/>
    <col min="11780" max="11780" width="14.33203125" bestFit="1" customWidth="1"/>
    <col min="11781" max="11781" width="4.33203125" bestFit="1" customWidth="1"/>
    <col min="11782" max="11782" width="4.33203125" customWidth="1"/>
    <col min="11783" max="11783" width="42" customWidth="1"/>
    <col min="11784" max="11784" width="5" bestFit="1" customWidth="1"/>
    <col min="12032" max="12032" width="6.5546875" bestFit="1" customWidth="1"/>
    <col min="12033" max="12033" width="56" bestFit="1" customWidth="1"/>
    <col min="12034" max="12034" width="10.44140625" bestFit="1" customWidth="1"/>
    <col min="12035" max="12035" width="15.88671875" bestFit="1" customWidth="1"/>
    <col min="12036" max="12036" width="14.33203125" bestFit="1" customWidth="1"/>
    <col min="12037" max="12037" width="4.33203125" bestFit="1" customWidth="1"/>
    <col min="12038" max="12038" width="4.33203125" customWidth="1"/>
    <col min="12039" max="12039" width="42" customWidth="1"/>
    <col min="12040" max="12040" width="5" bestFit="1" customWidth="1"/>
    <col min="12288" max="12288" width="6.5546875" bestFit="1" customWidth="1"/>
    <col min="12289" max="12289" width="56" bestFit="1" customWidth="1"/>
    <col min="12290" max="12290" width="10.44140625" bestFit="1" customWidth="1"/>
    <col min="12291" max="12291" width="15.88671875" bestFit="1" customWidth="1"/>
    <col min="12292" max="12292" width="14.33203125" bestFit="1" customWidth="1"/>
    <col min="12293" max="12293" width="4.33203125" bestFit="1" customWidth="1"/>
    <col min="12294" max="12294" width="4.33203125" customWidth="1"/>
    <col min="12295" max="12295" width="42" customWidth="1"/>
    <col min="12296" max="12296" width="5" bestFit="1" customWidth="1"/>
    <col min="12544" max="12544" width="6.5546875" bestFit="1" customWidth="1"/>
    <col min="12545" max="12545" width="56" bestFit="1" customWidth="1"/>
    <col min="12546" max="12546" width="10.44140625" bestFit="1" customWidth="1"/>
    <col min="12547" max="12547" width="15.88671875" bestFit="1" customWidth="1"/>
    <col min="12548" max="12548" width="14.33203125" bestFit="1" customWidth="1"/>
    <col min="12549" max="12549" width="4.33203125" bestFit="1" customWidth="1"/>
    <col min="12550" max="12550" width="4.33203125" customWidth="1"/>
    <col min="12551" max="12551" width="42" customWidth="1"/>
    <col min="12552" max="12552" width="5" bestFit="1" customWidth="1"/>
    <col min="12800" max="12800" width="6.5546875" bestFit="1" customWidth="1"/>
    <col min="12801" max="12801" width="56" bestFit="1" customWidth="1"/>
    <col min="12802" max="12802" width="10.44140625" bestFit="1" customWidth="1"/>
    <col min="12803" max="12803" width="15.88671875" bestFit="1" customWidth="1"/>
    <col min="12804" max="12804" width="14.33203125" bestFit="1" customWidth="1"/>
    <col min="12805" max="12805" width="4.33203125" bestFit="1" customWidth="1"/>
    <col min="12806" max="12806" width="4.33203125" customWidth="1"/>
    <col min="12807" max="12807" width="42" customWidth="1"/>
    <col min="12808" max="12808" width="5" bestFit="1" customWidth="1"/>
    <col min="13056" max="13056" width="6.5546875" bestFit="1" customWidth="1"/>
    <col min="13057" max="13057" width="56" bestFit="1" customWidth="1"/>
    <col min="13058" max="13058" width="10.44140625" bestFit="1" customWidth="1"/>
    <col min="13059" max="13059" width="15.88671875" bestFit="1" customWidth="1"/>
    <col min="13060" max="13060" width="14.33203125" bestFit="1" customWidth="1"/>
    <col min="13061" max="13061" width="4.33203125" bestFit="1" customWidth="1"/>
    <col min="13062" max="13062" width="4.33203125" customWidth="1"/>
    <col min="13063" max="13063" width="42" customWidth="1"/>
    <col min="13064" max="13064" width="5" bestFit="1" customWidth="1"/>
    <col min="13312" max="13312" width="6.5546875" bestFit="1" customWidth="1"/>
    <col min="13313" max="13313" width="56" bestFit="1" customWidth="1"/>
    <col min="13314" max="13314" width="10.44140625" bestFit="1" customWidth="1"/>
    <col min="13315" max="13315" width="15.88671875" bestFit="1" customWidth="1"/>
    <col min="13316" max="13316" width="14.33203125" bestFit="1" customWidth="1"/>
    <col min="13317" max="13317" width="4.33203125" bestFit="1" customWidth="1"/>
    <col min="13318" max="13318" width="4.33203125" customWidth="1"/>
    <col min="13319" max="13319" width="42" customWidth="1"/>
    <col min="13320" max="13320" width="5" bestFit="1" customWidth="1"/>
    <col min="13568" max="13568" width="6.5546875" bestFit="1" customWidth="1"/>
    <col min="13569" max="13569" width="56" bestFit="1" customWidth="1"/>
    <col min="13570" max="13570" width="10.44140625" bestFit="1" customWidth="1"/>
    <col min="13571" max="13571" width="15.88671875" bestFit="1" customWidth="1"/>
    <col min="13572" max="13572" width="14.33203125" bestFit="1" customWidth="1"/>
    <col min="13573" max="13573" width="4.33203125" bestFit="1" customWidth="1"/>
    <col min="13574" max="13574" width="4.33203125" customWidth="1"/>
    <col min="13575" max="13575" width="42" customWidth="1"/>
    <col min="13576" max="13576" width="5" bestFit="1" customWidth="1"/>
    <col min="13824" max="13824" width="6.5546875" bestFit="1" customWidth="1"/>
    <col min="13825" max="13825" width="56" bestFit="1" customWidth="1"/>
    <col min="13826" max="13826" width="10.44140625" bestFit="1" customWidth="1"/>
    <col min="13827" max="13827" width="15.88671875" bestFit="1" customWidth="1"/>
    <col min="13828" max="13828" width="14.33203125" bestFit="1" customWidth="1"/>
    <col min="13829" max="13829" width="4.33203125" bestFit="1" customWidth="1"/>
    <col min="13830" max="13830" width="4.33203125" customWidth="1"/>
    <col min="13831" max="13831" width="42" customWidth="1"/>
    <col min="13832" max="13832" width="5" bestFit="1" customWidth="1"/>
    <col min="14080" max="14080" width="6.5546875" bestFit="1" customWidth="1"/>
    <col min="14081" max="14081" width="56" bestFit="1" customWidth="1"/>
    <col min="14082" max="14082" width="10.44140625" bestFit="1" customWidth="1"/>
    <col min="14083" max="14083" width="15.88671875" bestFit="1" customWidth="1"/>
    <col min="14084" max="14084" width="14.33203125" bestFit="1" customWidth="1"/>
    <col min="14085" max="14085" width="4.33203125" bestFit="1" customWidth="1"/>
    <col min="14086" max="14086" width="4.33203125" customWidth="1"/>
    <col min="14087" max="14087" width="42" customWidth="1"/>
    <col min="14088" max="14088" width="5" bestFit="1" customWidth="1"/>
    <col min="14336" max="14336" width="6.5546875" bestFit="1" customWidth="1"/>
    <col min="14337" max="14337" width="56" bestFit="1" customWidth="1"/>
    <col min="14338" max="14338" width="10.44140625" bestFit="1" customWidth="1"/>
    <col min="14339" max="14339" width="15.88671875" bestFit="1" customWidth="1"/>
    <col min="14340" max="14340" width="14.33203125" bestFit="1" customWidth="1"/>
    <col min="14341" max="14341" width="4.33203125" bestFit="1" customWidth="1"/>
    <col min="14342" max="14342" width="4.33203125" customWidth="1"/>
    <col min="14343" max="14343" width="42" customWidth="1"/>
    <col min="14344" max="14344" width="5" bestFit="1" customWidth="1"/>
    <col min="14592" max="14592" width="6.5546875" bestFit="1" customWidth="1"/>
    <col min="14593" max="14593" width="56" bestFit="1" customWidth="1"/>
    <col min="14594" max="14594" width="10.44140625" bestFit="1" customWidth="1"/>
    <col min="14595" max="14595" width="15.88671875" bestFit="1" customWidth="1"/>
    <col min="14596" max="14596" width="14.33203125" bestFit="1" customWidth="1"/>
    <col min="14597" max="14597" width="4.33203125" bestFit="1" customWidth="1"/>
    <col min="14598" max="14598" width="4.33203125" customWidth="1"/>
    <col min="14599" max="14599" width="42" customWidth="1"/>
    <col min="14600" max="14600" width="5" bestFit="1" customWidth="1"/>
    <col min="14848" max="14848" width="6.5546875" bestFit="1" customWidth="1"/>
    <col min="14849" max="14849" width="56" bestFit="1" customWidth="1"/>
    <col min="14850" max="14850" width="10.44140625" bestFit="1" customWidth="1"/>
    <col min="14851" max="14851" width="15.88671875" bestFit="1" customWidth="1"/>
    <col min="14852" max="14852" width="14.33203125" bestFit="1" customWidth="1"/>
    <col min="14853" max="14853" width="4.33203125" bestFit="1" customWidth="1"/>
    <col min="14854" max="14854" width="4.33203125" customWidth="1"/>
    <col min="14855" max="14855" width="42" customWidth="1"/>
    <col min="14856" max="14856" width="5" bestFit="1" customWidth="1"/>
    <col min="15104" max="15104" width="6.5546875" bestFit="1" customWidth="1"/>
    <col min="15105" max="15105" width="56" bestFit="1" customWidth="1"/>
    <col min="15106" max="15106" width="10.44140625" bestFit="1" customWidth="1"/>
    <col min="15107" max="15107" width="15.88671875" bestFit="1" customWidth="1"/>
    <col min="15108" max="15108" width="14.33203125" bestFit="1" customWidth="1"/>
    <col min="15109" max="15109" width="4.33203125" bestFit="1" customWidth="1"/>
    <col min="15110" max="15110" width="4.33203125" customWidth="1"/>
    <col min="15111" max="15111" width="42" customWidth="1"/>
    <col min="15112" max="15112" width="5" bestFit="1" customWidth="1"/>
    <col min="15360" max="15360" width="6.5546875" bestFit="1" customWidth="1"/>
    <col min="15361" max="15361" width="56" bestFit="1" customWidth="1"/>
    <col min="15362" max="15362" width="10.44140625" bestFit="1" customWidth="1"/>
    <col min="15363" max="15363" width="15.88671875" bestFit="1" customWidth="1"/>
    <col min="15364" max="15364" width="14.33203125" bestFit="1" customWidth="1"/>
    <col min="15365" max="15365" width="4.33203125" bestFit="1" customWidth="1"/>
    <col min="15366" max="15366" width="4.33203125" customWidth="1"/>
    <col min="15367" max="15367" width="42" customWidth="1"/>
    <col min="15368" max="15368" width="5" bestFit="1" customWidth="1"/>
    <col min="15616" max="15616" width="6.5546875" bestFit="1" customWidth="1"/>
    <col min="15617" max="15617" width="56" bestFit="1" customWidth="1"/>
    <col min="15618" max="15618" width="10.44140625" bestFit="1" customWidth="1"/>
    <col min="15619" max="15619" width="15.88671875" bestFit="1" customWidth="1"/>
    <col min="15620" max="15620" width="14.33203125" bestFit="1" customWidth="1"/>
    <col min="15621" max="15621" width="4.33203125" bestFit="1" customWidth="1"/>
    <col min="15622" max="15622" width="4.33203125" customWidth="1"/>
    <col min="15623" max="15623" width="42" customWidth="1"/>
    <col min="15624" max="15624" width="5" bestFit="1" customWidth="1"/>
    <col min="15872" max="15872" width="6.5546875" bestFit="1" customWidth="1"/>
    <col min="15873" max="15873" width="56" bestFit="1" customWidth="1"/>
    <col min="15874" max="15874" width="10.44140625" bestFit="1" customWidth="1"/>
    <col min="15875" max="15875" width="15.88671875" bestFit="1" customWidth="1"/>
    <col min="15876" max="15876" width="14.33203125" bestFit="1" customWidth="1"/>
    <col min="15877" max="15877" width="4.33203125" bestFit="1" customWidth="1"/>
    <col min="15878" max="15878" width="4.33203125" customWidth="1"/>
    <col min="15879" max="15879" width="42" customWidth="1"/>
    <col min="15880" max="15880" width="5" bestFit="1" customWidth="1"/>
    <col min="16128" max="16128" width="6.5546875" bestFit="1" customWidth="1"/>
    <col min="16129" max="16129" width="56" bestFit="1" customWidth="1"/>
    <col min="16130" max="16130" width="10.44140625" bestFit="1" customWidth="1"/>
    <col min="16131" max="16131" width="15.88671875" bestFit="1" customWidth="1"/>
    <col min="16132" max="16132" width="14.33203125" bestFit="1" customWidth="1"/>
    <col min="16133" max="16133" width="4.33203125" bestFit="1" customWidth="1"/>
    <col min="16134" max="16134" width="4.33203125" customWidth="1"/>
    <col min="16135" max="16135" width="42" customWidth="1"/>
    <col min="16136" max="16136" width="5" bestFit="1" customWidth="1"/>
  </cols>
  <sheetData>
    <row r="1" spans="1:8" ht="12.75" customHeight="1" x14ac:dyDescent="0.3">
      <c r="A1" s="49" t="s">
        <v>0</v>
      </c>
      <c r="B1" s="51" t="s">
        <v>329</v>
      </c>
      <c r="C1" s="51" t="s">
        <v>327</v>
      </c>
      <c r="D1" s="53" t="s">
        <v>328</v>
      </c>
      <c r="E1" s="50" t="s">
        <v>330</v>
      </c>
    </row>
    <row r="2" spans="1:8" ht="13.5" customHeight="1" thickBot="1" x14ac:dyDescent="0.35">
      <c r="A2" s="44" t="s">
        <v>263</v>
      </c>
      <c r="B2" s="45">
        <v>1.7</v>
      </c>
      <c r="C2" s="45">
        <v>0.315</v>
      </c>
      <c r="D2" s="45">
        <f t="shared" ref="D2:D65" si="0">B2+C2</f>
        <v>2.0150000000000001</v>
      </c>
      <c r="E2" s="38">
        <f>D2*60</f>
        <v>120.9</v>
      </c>
    </row>
    <row r="3" spans="1:8" ht="13.5" customHeight="1" thickBot="1" x14ac:dyDescent="0.35">
      <c r="A3" s="44" t="s">
        <v>264</v>
      </c>
      <c r="B3" s="45">
        <v>1.7</v>
      </c>
      <c r="C3" s="45">
        <v>0.315</v>
      </c>
      <c r="D3" s="45">
        <f t="shared" si="0"/>
        <v>2.0150000000000001</v>
      </c>
      <c r="E3" s="38">
        <f>D3*60</f>
        <v>120.9</v>
      </c>
      <c r="G3" s="63" t="s">
        <v>4</v>
      </c>
      <c r="H3" s="64"/>
    </row>
    <row r="4" spans="1:8" ht="13.5" customHeight="1" x14ac:dyDescent="0.3">
      <c r="A4" s="44" t="s">
        <v>265</v>
      </c>
      <c r="B4" s="45">
        <v>1.9804999999999999</v>
      </c>
      <c r="C4" s="45">
        <v>0.315</v>
      </c>
      <c r="D4" s="45">
        <f t="shared" si="0"/>
        <v>2.2955000000000001</v>
      </c>
      <c r="E4" s="38">
        <f t="shared" ref="E4:E65" si="1">D4*60</f>
        <v>137.73000000000002</v>
      </c>
      <c r="G4" s="57" t="s">
        <v>263</v>
      </c>
      <c r="H4" s="46">
        <f>+VLOOKUP(G4,$A$2:$D$83,4,FALSE)</f>
        <v>2.0150000000000001</v>
      </c>
    </row>
    <row r="5" spans="1:8" ht="13.5" customHeight="1" x14ac:dyDescent="0.3">
      <c r="A5" s="44" t="s">
        <v>266</v>
      </c>
      <c r="B5" s="45">
        <v>2.9750000000000001</v>
      </c>
      <c r="C5" s="45">
        <v>0.315</v>
      </c>
      <c r="D5" s="45">
        <f t="shared" si="0"/>
        <v>3.29</v>
      </c>
      <c r="E5" s="38">
        <f t="shared" si="1"/>
        <v>197.4</v>
      </c>
      <c r="G5" s="7" t="s">
        <v>267</v>
      </c>
      <c r="H5" s="46">
        <f>+VLOOKUP(G5,$A$2:$D$83,4,FALSE)</f>
        <v>2.2195</v>
      </c>
    </row>
    <row r="6" spans="1:8" ht="13.5" customHeight="1" x14ac:dyDescent="0.3">
      <c r="A6" s="44" t="s">
        <v>268</v>
      </c>
      <c r="B6" s="45">
        <v>2.9750000000000001</v>
      </c>
      <c r="C6" s="45">
        <v>0.315</v>
      </c>
      <c r="D6" s="45">
        <f t="shared" si="0"/>
        <v>3.29</v>
      </c>
      <c r="E6" s="38">
        <f t="shared" si="1"/>
        <v>197.4</v>
      </c>
      <c r="G6" s="7" t="s">
        <v>269</v>
      </c>
      <c r="H6" s="8">
        <f>+VLOOKUP(G6,$A$2:$D$83,4,FALSE)</f>
        <v>2.2195</v>
      </c>
    </row>
    <row r="7" spans="1:8" ht="13.5" customHeight="1" x14ac:dyDescent="0.3">
      <c r="A7" s="44" t="s">
        <v>270</v>
      </c>
      <c r="B7" s="45">
        <v>3.4</v>
      </c>
      <c r="C7" s="45">
        <v>0.315</v>
      </c>
      <c r="D7" s="45">
        <f t="shared" si="0"/>
        <v>3.7149999999999999</v>
      </c>
      <c r="E7" s="38">
        <f t="shared" si="1"/>
        <v>222.89999999999998</v>
      </c>
      <c r="G7" s="7"/>
      <c r="H7" s="8"/>
    </row>
    <row r="8" spans="1:8" ht="13.5" customHeight="1" x14ac:dyDescent="0.3">
      <c r="A8" s="44" t="s">
        <v>271</v>
      </c>
      <c r="B8" s="45">
        <v>4.25</v>
      </c>
      <c r="C8" s="45">
        <v>0.315</v>
      </c>
      <c r="D8" s="45">
        <f t="shared" si="0"/>
        <v>4.5650000000000004</v>
      </c>
      <c r="E8" s="38">
        <f t="shared" si="1"/>
        <v>273.90000000000003</v>
      </c>
      <c r="G8" s="7"/>
      <c r="H8" s="8"/>
    </row>
    <row r="9" spans="1:8" ht="13.5" customHeight="1" x14ac:dyDescent="0.3">
      <c r="A9" s="44" t="s">
        <v>272</v>
      </c>
      <c r="B9" s="45">
        <v>5.0999999999999996</v>
      </c>
      <c r="C9" s="45">
        <v>0.315</v>
      </c>
      <c r="D9" s="45">
        <f t="shared" si="0"/>
        <v>5.415</v>
      </c>
      <c r="E9" s="38">
        <f t="shared" si="1"/>
        <v>324.89999999999998</v>
      </c>
      <c r="G9" s="7"/>
      <c r="H9" s="8"/>
    </row>
    <row r="10" spans="1:8" ht="13.5" customHeight="1" x14ac:dyDescent="0.3">
      <c r="A10" s="44" t="s">
        <v>273</v>
      </c>
      <c r="B10" s="45">
        <v>5.95</v>
      </c>
      <c r="C10" s="45">
        <v>0.315</v>
      </c>
      <c r="D10" s="45">
        <f t="shared" si="0"/>
        <v>6.2650000000000006</v>
      </c>
      <c r="E10" s="38">
        <f t="shared" si="1"/>
        <v>375.90000000000003</v>
      </c>
      <c r="G10" s="7"/>
      <c r="H10" s="8"/>
    </row>
    <row r="11" spans="1:8" ht="13.5" customHeight="1" x14ac:dyDescent="0.3">
      <c r="A11" s="44" t="s">
        <v>274</v>
      </c>
      <c r="B11" s="45">
        <v>2.5499999999999998</v>
      </c>
      <c r="C11" s="45">
        <v>0.315</v>
      </c>
      <c r="D11" s="45">
        <f t="shared" si="0"/>
        <v>2.8649999999999998</v>
      </c>
      <c r="E11" s="38">
        <f t="shared" si="1"/>
        <v>171.89999999999998</v>
      </c>
      <c r="G11" s="7"/>
      <c r="H11" s="8"/>
    </row>
    <row r="12" spans="1:8" ht="13.5" customHeight="1" x14ac:dyDescent="0.3">
      <c r="A12" s="44" t="s">
        <v>275</v>
      </c>
      <c r="B12" s="45">
        <v>0.85</v>
      </c>
      <c r="C12" s="45">
        <v>0.315</v>
      </c>
      <c r="D12" s="45">
        <f t="shared" si="0"/>
        <v>1.165</v>
      </c>
      <c r="E12" s="38">
        <f t="shared" si="1"/>
        <v>69.900000000000006</v>
      </c>
      <c r="G12" s="7"/>
      <c r="H12" s="8"/>
    </row>
    <row r="13" spans="1:8" ht="13.5" customHeight="1" x14ac:dyDescent="0.3">
      <c r="A13" s="44" t="s">
        <v>276</v>
      </c>
      <c r="B13" s="45">
        <v>1.1305000000000001</v>
      </c>
      <c r="C13" s="45">
        <v>0.315</v>
      </c>
      <c r="D13" s="45">
        <f t="shared" si="0"/>
        <v>1.4455</v>
      </c>
      <c r="E13" s="38">
        <f t="shared" si="1"/>
        <v>86.73</v>
      </c>
      <c r="G13" s="7"/>
      <c r="H13" s="8"/>
    </row>
    <row r="14" spans="1:8" ht="13.5" customHeight="1" x14ac:dyDescent="0.3">
      <c r="A14" s="44" t="s">
        <v>277</v>
      </c>
      <c r="B14" s="45">
        <v>0.42499999999999999</v>
      </c>
      <c r="C14" s="45">
        <v>0.315</v>
      </c>
      <c r="D14" s="45">
        <f t="shared" si="0"/>
        <v>0.74</v>
      </c>
      <c r="E14" s="38">
        <f t="shared" si="1"/>
        <v>44.4</v>
      </c>
      <c r="G14" s="7"/>
      <c r="H14" s="8"/>
    </row>
    <row r="15" spans="1:8" ht="13.5" customHeight="1" x14ac:dyDescent="0.3">
      <c r="A15" s="44" t="s">
        <v>267</v>
      </c>
      <c r="B15" s="45">
        <v>1.9570000000000001</v>
      </c>
      <c r="C15" s="45">
        <v>0.26249999999999996</v>
      </c>
      <c r="D15" s="45">
        <f t="shared" si="0"/>
        <v>2.2195</v>
      </c>
      <c r="E15" s="38">
        <f t="shared" si="1"/>
        <v>133.17000000000002</v>
      </c>
      <c r="G15" s="7"/>
      <c r="H15" s="8"/>
    </row>
    <row r="16" spans="1:8" ht="13.5" customHeight="1" x14ac:dyDescent="0.3">
      <c r="A16" s="44" t="s">
        <v>278</v>
      </c>
      <c r="B16" s="45">
        <v>2.8815</v>
      </c>
      <c r="C16" s="45">
        <v>0.26249999999999996</v>
      </c>
      <c r="D16" s="45">
        <f t="shared" si="0"/>
        <v>3.1440000000000001</v>
      </c>
      <c r="E16" s="38">
        <f t="shared" si="1"/>
        <v>188.64000000000001</v>
      </c>
      <c r="G16" s="7"/>
      <c r="H16" s="8"/>
    </row>
    <row r="17" spans="1:8" ht="13.5" customHeight="1" x14ac:dyDescent="0.3">
      <c r="A17" s="44" t="s">
        <v>269</v>
      </c>
      <c r="B17" s="45">
        <v>1.9570000000000001</v>
      </c>
      <c r="C17" s="45">
        <v>0.26249999999999996</v>
      </c>
      <c r="D17" s="45">
        <f t="shared" si="0"/>
        <v>2.2195</v>
      </c>
      <c r="E17" s="38">
        <f t="shared" si="1"/>
        <v>133.17000000000002</v>
      </c>
      <c r="G17" s="7"/>
      <c r="H17" s="8"/>
    </row>
    <row r="18" spans="1:8" ht="13.5" customHeight="1" x14ac:dyDescent="0.3">
      <c r="A18" s="44" t="s">
        <v>279</v>
      </c>
      <c r="B18" s="45">
        <v>0.96049999999999991</v>
      </c>
      <c r="C18" s="45">
        <v>0.1875</v>
      </c>
      <c r="D18" s="45">
        <f t="shared" si="0"/>
        <v>1.1479999999999999</v>
      </c>
      <c r="E18" s="38">
        <f t="shared" si="1"/>
        <v>68.88</v>
      </c>
      <c r="G18" s="7"/>
      <c r="H18" s="8"/>
    </row>
    <row r="19" spans="1:8" ht="13.5" customHeight="1" x14ac:dyDescent="0.3">
      <c r="A19" s="44" t="s">
        <v>280</v>
      </c>
      <c r="B19" s="45">
        <v>1.5044999999999999</v>
      </c>
      <c r="C19" s="45">
        <v>0.1875</v>
      </c>
      <c r="D19" s="45">
        <f t="shared" si="0"/>
        <v>1.6919999999999999</v>
      </c>
      <c r="E19" s="38">
        <f t="shared" si="1"/>
        <v>101.52</v>
      </c>
      <c r="G19" s="7"/>
      <c r="H19" s="8"/>
    </row>
    <row r="20" spans="1:8" ht="13.5" customHeight="1" x14ac:dyDescent="0.3">
      <c r="A20" s="44" t="s">
        <v>281</v>
      </c>
      <c r="B20" s="45">
        <v>1.649</v>
      </c>
      <c r="C20" s="45">
        <v>0.26249999999999996</v>
      </c>
      <c r="D20" s="45">
        <f t="shared" si="0"/>
        <v>1.9115</v>
      </c>
      <c r="E20" s="38">
        <f t="shared" si="1"/>
        <v>114.69</v>
      </c>
      <c r="G20" s="7"/>
      <c r="H20" s="8"/>
    </row>
    <row r="21" spans="1:8" ht="13.5" customHeight="1" x14ac:dyDescent="0.3">
      <c r="A21" s="44" t="s">
        <v>282</v>
      </c>
      <c r="B21" s="45">
        <v>1.649</v>
      </c>
      <c r="C21" s="45">
        <v>0.26249999999999996</v>
      </c>
      <c r="D21" s="45">
        <f t="shared" si="0"/>
        <v>1.9115</v>
      </c>
      <c r="E21" s="38">
        <f t="shared" si="1"/>
        <v>114.69</v>
      </c>
      <c r="G21" s="7"/>
      <c r="H21" s="8"/>
    </row>
    <row r="22" spans="1:8" ht="13.5" customHeight="1" x14ac:dyDescent="0.3">
      <c r="A22" s="44" t="s">
        <v>283</v>
      </c>
      <c r="B22" s="45">
        <v>2.0569999999999999</v>
      </c>
      <c r="C22" s="45">
        <v>0.26249999999999996</v>
      </c>
      <c r="D22" s="45">
        <f t="shared" si="0"/>
        <v>2.3194999999999997</v>
      </c>
      <c r="E22" s="38">
        <f t="shared" si="1"/>
        <v>139.16999999999999</v>
      </c>
      <c r="G22" s="7"/>
      <c r="H22" s="8"/>
    </row>
    <row r="23" spans="1:8" ht="13.5" customHeight="1" thickBot="1" x14ac:dyDescent="0.35">
      <c r="A23" s="44" t="s">
        <v>284</v>
      </c>
      <c r="B23" s="45">
        <v>1.2324999999999999</v>
      </c>
      <c r="C23" s="45">
        <v>0.1875</v>
      </c>
      <c r="D23" s="45">
        <f t="shared" si="0"/>
        <v>1.42</v>
      </c>
      <c r="E23" s="38">
        <f t="shared" si="1"/>
        <v>85.199999999999989</v>
      </c>
      <c r="G23" s="9"/>
      <c r="H23" s="47"/>
    </row>
    <row r="24" spans="1:8" ht="13.5" customHeight="1" thickBot="1" x14ac:dyDescent="0.35">
      <c r="A24" s="44" t="s">
        <v>285</v>
      </c>
      <c r="B24" s="45">
        <v>1.5044999999999999</v>
      </c>
      <c r="C24" s="45">
        <v>0.26249999999999996</v>
      </c>
      <c r="D24" s="45">
        <f t="shared" si="0"/>
        <v>1.7669999999999999</v>
      </c>
      <c r="E24" s="38">
        <f t="shared" si="1"/>
        <v>106.02</v>
      </c>
    </row>
    <row r="25" spans="1:8" ht="13.5" customHeight="1" thickBot="1" x14ac:dyDescent="0.35">
      <c r="A25" s="44" t="s">
        <v>286</v>
      </c>
      <c r="B25" s="45">
        <v>1.377</v>
      </c>
      <c r="C25" s="45">
        <v>0.26249999999999996</v>
      </c>
      <c r="D25" s="45">
        <f t="shared" si="0"/>
        <v>1.6395</v>
      </c>
      <c r="E25" s="38">
        <f t="shared" si="1"/>
        <v>98.37</v>
      </c>
      <c r="H25" s="10">
        <f>(SUM(H4:H23)/7)</f>
        <v>0.92200000000000004</v>
      </c>
    </row>
    <row r="26" spans="1:8" ht="13.5" customHeight="1" x14ac:dyDescent="0.3">
      <c r="A26" s="44" t="s">
        <v>287</v>
      </c>
      <c r="B26" s="45">
        <v>1.649</v>
      </c>
      <c r="C26" s="45">
        <v>0.26249999999999996</v>
      </c>
      <c r="D26" s="45">
        <f t="shared" si="0"/>
        <v>1.9115</v>
      </c>
      <c r="E26" s="38">
        <f t="shared" si="1"/>
        <v>114.69</v>
      </c>
    </row>
    <row r="27" spans="1:8" ht="13.5" customHeight="1" x14ac:dyDescent="0.3">
      <c r="A27" s="44" t="s">
        <v>288</v>
      </c>
      <c r="B27" s="45">
        <v>1.2324999999999999</v>
      </c>
      <c r="C27" s="45">
        <v>0.1875</v>
      </c>
      <c r="D27" s="45">
        <f t="shared" si="0"/>
        <v>1.42</v>
      </c>
      <c r="E27" s="38">
        <f t="shared" si="1"/>
        <v>85.199999999999989</v>
      </c>
    </row>
    <row r="28" spans="1:8" ht="13.5" customHeight="1" x14ac:dyDescent="0.3">
      <c r="A28" s="44" t="s">
        <v>289</v>
      </c>
      <c r="B28" s="45">
        <v>0.82450000000000001</v>
      </c>
      <c r="C28" s="45">
        <v>0.1875</v>
      </c>
      <c r="D28" s="45">
        <f t="shared" si="0"/>
        <v>1.012</v>
      </c>
      <c r="E28" s="38">
        <f t="shared" si="1"/>
        <v>60.72</v>
      </c>
    </row>
    <row r="29" spans="1:8" ht="13.5" customHeight="1" x14ac:dyDescent="0.3">
      <c r="A29" s="44" t="s">
        <v>290</v>
      </c>
      <c r="B29" s="45">
        <v>1.649</v>
      </c>
      <c r="C29" s="45">
        <v>0.1875</v>
      </c>
      <c r="D29" s="45">
        <f t="shared" si="0"/>
        <v>1.8365</v>
      </c>
      <c r="E29" s="38">
        <f t="shared" si="1"/>
        <v>110.19</v>
      </c>
    </row>
    <row r="30" spans="1:8" ht="13.5" customHeight="1" x14ac:dyDescent="0.3">
      <c r="A30" s="44" t="s">
        <v>291</v>
      </c>
      <c r="B30" s="45">
        <v>1.2324999999999999</v>
      </c>
      <c r="C30" s="45">
        <v>0.1875</v>
      </c>
      <c r="D30" s="45">
        <f t="shared" si="0"/>
        <v>1.42</v>
      </c>
      <c r="E30" s="38">
        <f t="shared" si="1"/>
        <v>85.199999999999989</v>
      </c>
    </row>
    <row r="31" spans="1:8" ht="13.5" customHeight="1" x14ac:dyDescent="0.3">
      <c r="A31" s="44" t="s">
        <v>292</v>
      </c>
      <c r="B31" s="45">
        <v>0.55249999999999999</v>
      </c>
      <c r="C31" s="45">
        <v>0.1875</v>
      </c>
      <c r="D31" s="45">
        <f t="shared" si="0"/>
        <v>0.74</v>
      </c>
      <c r="E31" s="38">
        <f t="shared" si="1"/>
        <v>44.4</v>
      </c>
    </row>
    <row r="32" spans="1:8" ht="13.5" customHeight="1" x14ac:dyDescent="0.3">
      <c r="A32" s="44" t="s">
        <v>293</v>
      </c>
      <c r="B32" s="45">
        <v>1.0285</v>
      </c>
      <c r="C32" s="45">
        <v>0.1875</v>
      </c>
      <c r="D32" s="45">
        <f t="shared" si="0"/>
        <v>1.216</v>
      </c>
      <c r="E32" s="38">
        <f t="shared" si="1"/>
        <v>72.959999999999994</v>
      </c>
    </row>
    <row r="33" spans="1:5" ht="13.5" customHeight="1" x14ac:dyDescent="0.3">
      <c r="A33" s="44" t="s">
        <v>294</v>
      </c>
      <c r="B33" s="45">
        <v>2.0569999999999999</v>
      </c>
      <c r="C33" s="45">
        <v>0.1875</v>
      </c>
      <c r="D33" s="45">
        <f t="shared" si="0"/>
        <v>2.2444999999999999</v>
      </c>
      <c r="E33" s="38">
        <f t="shared" si="1"/>
        <v>134.66999999999999</v>
      </c>
    </row>
    <row r="34" spans="1:5" ht="13.5" customHeight="1" x14ac:dyDescent="0.3">
      <c r="A34" s="44" t="s">
        <v>295</v>
      </c>
      <c r="B34" s="45">
        <v>1.649</v>
      </c>
      <c r="C34" s="45">
        <v>0.1875</v>
      </c>
      <c r="D34" s="45">
        <f t="shared" si="0"/>
        <v>1.8365</v>
      </c>
      <c r="E34" s="38">
        <f t="shared" si="1"/>
        <v>110.19</v>
      </c>
    </row>
    <row r="35" spans="1:5" ht="13.5" customHeight="1" x14ac:dyDescent="0.3">
      <c r="A35" s="44" t="s">
        <v>296</v>
      </c>
      <c r="B35" s="45">
        <v>1.649</v>
      </c>
      <c r="C35" s="45">
        <v>0.1875</v>
      </c>
      <c r="D35" s="45">
        <f t="shared" si="0"/>
        <v>1.8365</v>
      </c>
      <c r="E35" s="38">
        <f t="shared" si="1"/>
        <v>110.19</v>
      </c>
    </row>
    <row r="36" spans="1:5" ht="13.5" customHeight="1" x14ac:dyDescent="0.3">
      <c r="A36" s="44" t="s">
        <v>297</v>
      </c>
      <c r="B36" s="45">
        <v>1.2324999999999999</v>
      </c>
      <c r="C36" s="45">
        <v>0.1875</v>
      </c>
      <c r="D36" s="45">
        <f t="shared" si="0"/>
        <v>1.42</v>
      </c>
      <c r="E36" s="38">
        <f t="shared" si="1"/>
        <v>85.199999999999989</v>
      </c>
    </row>
    <row r="37" spans="1:5" ht="13.5" customHeight="1" x14ac:dyDescent="0.3">
      <c r="A37" s="44" t="s">
        <v>298</v>
      </c>
      <c r="B37" s="45">
        <v>0.68</v>
      </c>
      <c r="C37" s="45">
        <v>0.1875</v>
      </c>
      <c r="D37" s="45">
        <f t="shared" si="0"/>
        <v>0.86750000000000005</v>
      </c>
      <c r="E37" s="38">
        <f t="shared" si="1"/>
        <v>52.050000000000004</v>
      </c>
    </row>
    <row r="38" spans="1:5" ht="13.5" customHeight="1" x14ac:dyDescent="0.3">
      <c r="A38" s="44" t="s">
        <v>299</v>
      </c>
      <c r="B38" s="45">
        <v>0.55249999999999999</v>
      </c>
      <c r="C38" s="45">
        <v>0.1875</v>
      </c>
      <c r="D38" s="45">
        <f t="shared" si="0"/>
        <v>0.74</v>
      </c>
      <c r="E38" s="38">
        <f t="shared" si="1"/>
        <v>44.4</v>
      </c>
    </row>
    <row r="39" spans="1:5" ht="13.5" customHeight="1" x14ac:dyDescent="0.3">
      <c r="A39" s="44" t="s">
        <v>300</v>
      </c>
      <c r="B39" s="45">
        <v>1.649</v>
      </c>
      <c r="C39" s="45">
        <v>0.26249999999999996</v>
      </c>
      <c r="D39" s="45">
        <f t="shared" si="0"/>
        <v>1.9115</v>
      </c>
      <c r="E39" s="38">
        <f t="shared" si="1"/>
        <v>114.69</v>
      </c>
    </row>
    <row r="40" spans="1:5" ht="13.5" customHeight="1" x14ac:dyDescent="0.3">
      <c r="A40" s="44" t="s">
        <v>301</v>
      </c>
      <c r="B40" s="45">
        <v>1.649</v>
      </c>
      <c r="C40" s="45">
        <v>0.26249999999999996</v>
      </c>
      <c r="D40" s="45">
        <f t="shared" si="0"/>
        <v>1.9115</v>
      </c>
      <c r="E40" s="38">
        <f t="shared" si="1"/>
        <v>114.69</v>
      </c>
    </row>
    <row r="41" spans="1:5" ht="13.5" customHeight="1" x14ac:dyDescent="0.3">
      <c r="A41" s="44" t="s">
        <v>302</v>
      </c>
      <c r="B41" s="45">
        <v>2.0569999999999999</v>
      </c>
      <c r="C41" s="45">
        <v>0.26249999999999996</v>
      </c>
      <c r="D41" s="45">
        <f t="shared" si="0"/>
        <v>2.3194999999999997</v>
      </c>
      <c r="E41" s="38">
        <f t="shared" si="1"/>
        <v>139.16999999999999</v>
      </c>
    </row>
    <row r="42" spans="1:5" ht="13.5" customHeight="1" x14ac:dyDescent="0.3">
      <c r="A42" s="44" t="s">
        <v>303</v>
      </c>
      <c r="B42" s="45">
        <v>2.0569999999999999</v>
      </c>
      <c r="C42" s="45">
        <v>0.26249999999999996</v>
      </c>
      <c r="D42" s="45">
        <f t="shared" si="0"/>
        <v>2.3194999999999997</v>
      </c>
      <c r="E42" s="38">
        <f t="shared" si="1"/>
        <v>139.16999999999999</v>
      </c>
    </row>
    <row r="43" spans="1:5" ht="13.5" customHeight="1" x14ac:dyDescent="0.3">
      <c r="A43" s="44" t="s">
        <v>304</v>
      </c>
      <c r="B43" s="45">
        <v>2.4735</v>
      </c>
      <c r="C43" s="45">
        <v>0.26249999999999996</v>
      </c>
      <c r="D43" s="45">
        <f t="shared" si="0"/>
        <v>2.7359999999999998</v>
      </c>
      <c r="E43" s="38">
        <f t="shared" si="1"/>
        <v>164.16</v>
      </c>
    </row>
    <row r="44" spans="1:5" ht="13.5" customHeight="1" x14ac:dyDescent="0.3">
      <c r="A44" s="44" t="s">
        <v>305</v>
      </c>
      <c r="B44" s="45">
        <v>2.0569999999999999</v>
      </c>
      <c r="C44" s="45">
        <v>0.26249999999999996</v>
      </c>
      <c r="D44" s="45">
        <f t="shared" si="0"/>
        <v>2.3194999999999997</v>
      </c>
      <c r="E44" s="38">
        <f t="shared" si="1"/>
        <v>139.16999999999999</v>
      </c>
    </row>
    <row r="45" spans="1:5" ht="13.5" customHeight="1" x14ac:dyDescent="0.3">
      <c r="A45" s="44" t="s">
        <v>306</v>
      </c>
      <c r="B45" s="45">
        <v>2.4735</v>
      </c>
      <c r="C45" s="45">
        <v>0.26249999999999996</v>
      </c>
      <c r="D45" s="45">
        <f t="shared" si="0"/>
        <v>2.7359999999999998</v>
      </c>
      <c r="E45" s="38">
        <f t="shared" si="1"/>
        <v>164.16</v>
      </c>
    </row>
    <row r="46" spans="1:5" ht="13.5" customHeight="1" x14ac:dyDescent="0.3">
      <c r="A46" s="44" t="s">
        <v>307</v>
      </c>
      <c r="B46" s="45">
        <v>2.0569999999999999</v>
      </c>
      <c r="C46" s="45">
        <v>0.26249999999999996</v>
      </c>
      <c r="D46" s="45">
        <f t="shared" si="0"/>
        <v>2.3194999999999997</v>
      </c>
      <c r="E46" s="38">
        <f t="shared" si="1"/>
        <v>139.16999999999999</v>
      </c>
    </row>
    <row r="47" spans="1:5" ht="13.5" customHeight="1" x14ac:dyDescent="0.3">
      <c r="A47" s="44" t="s">
        <v>308</v>
      </c>
      <c r="B47" s="45">
        <v>1.5044999999999999</v>
      </c>
      <c r="C47" s="45">
        <v>0.1875</v>
      </c>
      <c r="D47" s="45">
        <f t="shared" si="0"/>
        <v>1.6919999999999999</v>
      </c>
      <c r="E47" s="38">
        <f t="shared" si="1"/>
        <v>101.52</v>
      </c>
    </row>
    <row r="48" spans="1:5" ht="13.5" customHeight="1" x14ac:dyDescent="0.3">
      <c r="A48" s="44" t="s">
        <v>309</v>
      </c>
      <c r="B48" s="45">
        <v>0.55249999999999999</v>
      </c>
      <c r="C48" s="45">
        <v>0.1875</v>
      </c>
      <c r="D48" s="45">
        <f t="shared" si="0"/>
        <v>0.74</v>
      </c>
      <c r="E48" s="38">
        <f t="shared" si="1"/>
        <v>44.4</v>
      </c>
    </row>
    <row r="49" spans="1:9" ht="13.5" customHeight="1" x14ac:dyDescent="0.3">
      <c r="A49" s="44" t="s">
        <v>310</v>
      </c>
      <c r="B49" s="45">
        <v>1.2324999999999999</v>
      </c>
      <c r="C49" s="45">
        <v>0.1875</v>
      </c>
      <c r="D49" s="45">
        <f t="shared" si="0"/>
        <v>1.42</v>
      </c>
      <c r="E49" s="38">
        <f t="shared" si="1"/>
        <v>85.199999999999989</v>
      </c>
    </row>
    <row r="50" spans="1:9" ht="13.5" customHeight="1" x14ac:dyDescent="0.3">
      <c r="A50" s="44" t="s">
        <v>311</v>
      </c>
      <c r="B50" s="45">
        <v>0.47600000000000003</v>
      </c>
      <c r="C50" s="45">
        <v>0.1875</v>
      </c>
      <c r="D50" s="45">
        <f t="shared" si="0"/>
        <v>0.66349999999999998</v>
      </c>
      <c r="E50" s="38">
        <f t="shared" si="1"/>
        <v>39.81</v>
      </c>
    </row>
    <row r="51" spans="1:9" ht="13.5" customHeight="1" x14ac:dyDescent="0.3">
      <c r="A51" s="44" t="s">
        <v>312</v>
      </c>
      <c r="B51" s="45">
        <v>1.0285</v>
      </c>
      <c r="C51" s="45">
        <v>0.1875</v>
      </c>
      <c r="D51" s="45">
        <f t="shared" si="0"/>
        <v>1.216</v>
      </c>
      <c r="E51" s="38">
        <f t="shared" si="1"/>
        <v>72.959999999999994</v>
      </c>
    </row>
    <row r="52" spans="1:9" s="48" customFormat="1" ht="13.5" customHeight="1" x14ac:dyDescent="0.3">
      <c r="A52" s="44" t="s">
        <v>313</v>
      </c>
      <c r="B52" s="45">
        <v>0.68</v>
      </c>
      <c r="C52" s="45">
        <v>0.1875</v>
      </c>
      <c r="D52" s="45">
        <f t="shared" si="0"/>
        <v>0.86750000000000005</v>
      </c>
      <c r="E52" s="38">
        <f t="shared" si="1"/>
        <v>52.050000000000004</v>
      </c>
      <c r="G52"/>
      <c r="H52"/>
    </row>
    <row r="53" spans="1:9" s="48" customFormat="1" ht="13.5" customHeight="1" x14ac:dyDescent="0.3">
      <c r="A53" s="44" t="s">
        <v>314</v>
      </c>
      <c r="B53" s="45">
        <v>0.68</v>
      </c>
      <c r="C53" s="45">
        <v>0.1875</v>
      </c>
      <c r="D53" s="45">
        <f t="shared" si="0"/>
        <v>0.86750000000000005</v>
      </c>
      <c r="E53" s="38">
        <f t="shared" si="1"/>
        <v>52.050000000000004</v>
      </c>
      <c r="G53"/>
      <c r="H53"/>
    </row>
    <row r="54" spans="1:9" s="48" customFormat="1" ht="13.5" customHeight="1" x14ac:dyDescent="0.3">
      <c r="A54" s="44" t="s">
        <v>315</v>
      </c>
      <c r="B54" s="45">
        <v>1.649</v>
      </c>
      <c r="C54" s="45">
        <v>0.1875</v>
      </c>
      <c r="D54" s="45">
        <f t="shared" si="0"/>
        <v>1.8365</v>
      </c>
      <c r="E54" s="38">
        <f t="shared" si="1"/>
        <v>110.19</v>
      </c>
      <c r="G54"/>
      <c r="H54"/>
    </row>
    <row r="55" spans="1:9" s="48" customFormat="1" ht="13.5" customHeight="1" x14ac:dyDescent="0.3">
      <c r="A55" s="44" t="s">
        <v>316</v>
      </c>
      <c r="B55" s="45">
        <v>0.40799999999999997</v>
      </c>
      <c r="C55" s="45">
        <v>0.1875</v>
      </c>
      <c r="D55" s="45">
        <f t="shared" si="0"/>
        <v>0.59549999999999992</v>
      </c>
      <c r="E55" s="38">
        <f t="shared" si="1"/>
        <v>35.729999999999997</v>
      </c>
      <c r="G55"/>
      <c r="H55"/>
    </row>
    <row r="56" spans="1:9" s="48" customFormat="1" ht="13.5" customHeight="1" x14ac:dyDescent="0.3">
      <c r="A56" s="44" t="s">
        <v>317</v>
      </c>
      <c r="B56" s="45">
        <v>2.2014999999999998</v>
      </c>
      <c r="C56" s="45">
        <v>0.26249999999999996</v>
      </c>
      <c r="D56" s="45">
        <f t="shared" si="0"/>
        <v>2.4639999999999995</v>
      </c>
      <c r="E56" s="38">
        <f t="shared" si="1"/>
        <v>147.83999999999997</v>
      </c>
      <c r="G56"/>
      <c r="H56">
        <v>0.85</v>
      </c>
      <c r="I56">
        <v>0.75</v>
      </c>
    </row>
    <row r="57" spans="1:9" s="48" customFormat="1" ht="13.5" customHeight="1" x14ac:dyDescent="0.3">
      <c r="A57" s="44" t="s">
        <v>318</v>
      </c>
      <c r="B57" s="45">
        <v>1.2324999999999999</v>
      </c>
      <c r="C57" s="45">
        <v>0.26249999999999996</v>
      </c>
      <c r="D57" s="45">
        <f t="shared" si="0"/>
        <v>1.4949999999999999</v>
      </c>
      <c r="E57" s="38">
        <f t="shared" si="1"/>
        <v>89.699999999999989</v>
      </c>
      <c r="G57"/>
      <c r="H57"/>
    </row>
    <row r="58" spans="1:9" s="48" customFormat="1" ht="13.5" customHeight="1" x14ac:dyDescent="0.3">
      <c r="A58" s="44" t="s">
        <v>319</v>
      </c>
      <c r="B58" s="45">
        <v>0.40799999999999997</v>
      </c>
      <c r="C58" s="45">
        <v>0.1875</v>
      </c>
      <c r="D58" s="45">
        <f t="shared" si="0"/>
        <v>0.59549999999999992</v>
      </c>
      <c r="E58" s="38">
        <f t="shared" si="1"/>
        <v>35.729999999999997</v>
      </c>
      <c r="G58"/>
      <c r="H58"/>
    </row>
    <row r="59" spans="1:9" s="48" customFormat="1" ht="13.5" customHeight="1" x14ac:dyDescent="0.3">
      <c r="A59" s="44" t="s">
        <v>320</v>
      </c>
      <c r="B59" s="45">
        <v>0.68</v>
      </c>
      <c r="C59" s="45">
        <v>0.26249999999999996</v>
      </c>
      <c r="D59" s="45">
        <f t="shared" si="0"/>
        <v>0.9425</v>
      </c>
      <c r="E59" s="38">
        <f t="shared" si="1"/>
        <v>56.55</v>
      </c>
      <c r="G59"/>
      <c r="H59"/>
    </row>
    <row r="60" spans="1:9" s="48" customFormat="1" ht="13.5" customHeight="1" x14ac:dyDescent="0.3">
      <c r="A60" s="44" t="s">
        <v>321</v>
      </c>
      <c r="B60" s="45">
        <v>0.82450000000000001</v>
      </c>
      <c r="C60" s="45">
        <v>0.26249999999999996</v>
      </c>
      <c r="D60" s="45">
        <f t="shared" si="0"/>
        <v>1.087</v>
      </c>
      <c r="E60" s="38">
        <f t="shared" si="1"/>
        <v>65.22</v>
      </c>
      <c r="G60"/>
      <c r="H60"/>
    </row>
    <row r="61" spans="1:9" s="48" customFormat="1" ht="13.5" customHeight="1" x14ac:dyDescent="0.3">
      <c r="A61" s="44" t="s">
        <v>322</v>
      </c>
      <c r="B61" s="45">
        <v>1.2324999999999999</v>
      </c>
      <c r="C61" s="45">
        <v>0.26249999999999996</v>
      </c>
      <c r="D61" s="45">
        <f t="shared" si="0"/>
        <v>1.4949999999999999</v>
      </c>
      <c r="E61" s="38">
        <f t="shared" si="1"/>
        <v>89.699999999999989</v>
      </c>
      <c r="G61"/>
      <c r="H61"/>
    </row>
    <row r="62" spans="1:9" s="48" customFormat="1" ht="13.5" customHeight="1" x14ac:dyDescent="0.3">
      <c r="A62" s="44" t="s">
        <v>323</v>
      </c>
      <c r="B62" s="45">
        <v>0.90949999999999998</v>
      </c>
      <c r="C62" s="45">
        <v>0.1875</v>
      </c>
      <c r="D62" s="45">
        <f t="shared" si="0"/>
        <v>1.097</v>
      </c>
      <c r="E62" s="38">
        <f t="shared" si="1"/>
        <v>65.819999999999993</v>
      </c>
      <c r="G62"/>
      <c r="H62"/>
    </row>
    <row r="63" spans="1:9" s="48" customFormat="1" ht="13.5" customHeight="1" x14ac:dyDescent="0.3">
      <c r="A63" s="44" t="s">
        <v>324</v>
      </c>
      <c r="B63" s="45">
        <v>2.2694999999999999</v>
      </c>
      <c r="C63" s="45">
        <v>0.26249999999999996</v>
      </c>
      <c r="D63" s="45">
        <f t="shared" si="0"/>
        <v>2.532</v>
      </c>
      <c r="E63" s="38">
        <f t="shared" si="1"/>
        <v>151.92000000000002</v>
      </c>
    </row>
    <row r="64" spans="1:9" s="48" customFormat="1" ht="13.5" customHeight="1" x14ac:dyDescent="0.3">
      <c r="A64" s="44" t="s">
        <v>325</v>
      </c>
      <c r="B64" s="45">
        <v>2.8815</v>
      </c>
      <c r="C64" s="45">
        <v>0.26249999999999996</v>
      </c>
      <c r="D64" s="45">
        <f t="shared" si="0"/>
        <v>3.1440000000000001</v>
      </c>
      <c r="E64" s="38">
        <f t="shared" si="1"/>
        <v>188.64000000000001</v>
      </c>
    </row>
    <row r="65" spans="1:5" s="48" customFormat="1" ht="13.5" customHeight="1" x14ac:dyDescent="0.3">
      <c r="A65" s="44" t="s">
        <v>326</v>
      </c>
      <c r="B65" s="45">
        <v>1.7169999999999999</v>
      </c>
      <c r="C65" s="45">
        <v>0.1875</v>
      </c>
      <c r="D65" s="45">
        <f t="shared" si="0"/>
        <v>1.9044999999999999</v>
      </c>
      <c r="E65" s="38">
        <f t="shared" si="1"/>
        <v>114.27</v>
      </c>
    </row>
    <row r="66" spans="1:5" s="48" customFormat="1" ht="13.5" customHeight="1" x14ac:dyDescent="0.3"/>
    <row r="67" spans="1:5" s="48" customFormat="1" ht="13.5" customHeight="1" x14ac:dyDescent="0.3"/>
    <row r="68" spans="1:5" s="48" customFormat="1" ht="13.5" customHeight="1" x14ac:dyDescent="0.3"/>
    <row r="69" spans="1:5" s="48" customFormat="1" ht="13.5" customHeight="1" x14ac:dyDescent="0.3"/>
    <row r="70" spans="1:5" s="48" customFormat="1" ht="13.5" customHeight="1" x14ac:dyDescent="0.3"/>
    <row r="71" spans="1:5" s="48" customFormat="1" ht="13.5" customHeight="1" x14ac:dyDescent="0.3"/>
    <row r="72" spans="1:5" s="48" customFormat="1" ht="13.5" customHeight="1" x14ac:dyDescent="0.3"/>
    <row r="73" spans="1:5" s="48" customFormat="1" ht="13.5" customHeight="1" x14ac:dyDescent="0.3"/>
    <row r="74" spans="1:5" s="48" customFormat="1" ht="13.5" customHeight="1" x14ac:dyDescent="0.3"/>
    <row r="75" spans="1:5" s="48" customFormat="1" ht="13.5" customHeight="1" x14ac:dyDescent="0.3"/>
    <row r="76" spans="1:5" s="48" customFormat="1" ht="13.5" customHeight="1" x14ac:dyDescent="0.3"/>
    <row r="77" spans="1:5" s="48" customFormat="1" ht="13.5" customHeight="1" x14ac:dyDescent="0.3"/>
    <row r="78" spans="1:5" s="48" customFormat="1" ht="13.5" customHeight="1" x14ac:dyDescent="0.3"/>
    <row r="79" spans="1:5" s="48" customFormat="1" ht="13.5" customHeight="1" x14ac:dyDescent="0.3"/>
    <row r="80" spans="1:5" s="48" customFormat="1" ht="13.5" customHeight="1" x14ac:dyDescent="0.3"/>
    <row r="81" s="48" customFormat="1" ht="13.5" customHeight="1" x14ac:dyDescent="0.3"/>
    <row r="82" s="48" customFormat="1" ht="13.5" customHeight="1" x14ac:dyDescent="0.3"/>
    <row r="83" s="48" customFormat="1" ht="13.5" customHeight="1" x14ac:dyDescent="0.3"/>
    <row r="84" s="48" customFormat="1" ht="13.5" customHeight="1" x14ac:dyDescent="0.3"/>
    <row r="85" s="48" customFormat="1" x14ac:dyDescent="0.3"/>
    <row r="86" s="48" customFormat="1" x14ac:dyDescent="0.3"/>
    <row r="87" s="48" customFormat="1" x14ac:dyDescent="0.3"/>
    <row r="88" s="48" customFormat="1" x14ac:dyDescent="0.3"/>
    <row r="89" s="48" customFormat="1" x14ac:dyDescent="0.3"/>
    <row r="90" s="48" customFormat="1" x14ac:dyDescent="0.3"/>
    <row r="91" s="48" customFormat="1" x14ac:dyDescent="0.3"/>
    <row r="92" s="48" customFormat="1" x14ac:dyDescent="0.3"/>
    <row r="93" s="48" customFormat="1" x14ac:dyDescent="0.3"/>
    <row r="94" s="48" customFormat="1" x14ac:dyDescent="0.3"/>
    <row r="95" s="48" customFormat="1" x14ac:dyDescent="0.3"/>
    <row r="96" s="48" customFormat="1" x14ac:dyDescent="0.3"/>
    <row r="97" s="48" customFormat="1" x14ac:dyDescent="0.3"/>
    <row r="98" s="48" customFormat="1" x14ac:dyDescent="0.3"/>
    <row r="99" s="48" customFormat="1" x14ac:dyDescent="0.3"/>
    <row r="100" s="48" customFormat="1" x14ac:dyDescent="0.3"/>
    <row r="101" s="48" customFormat="1" x14ac:dyDescent="0.3"/>
    <row r="102" s="48" customFormat="1" x14ac:dyDescent="0.3"/>
    <row r="103" s="48" customFormat="1" x14ac:dyDescent="0.3"/>
    <row r="104" s="48" customFormat="1" x14ac:dyDescent="0.3"/>
    <row r="105" s="48" customFormat="1" x14ac:dyDescent="0.3"/>
    <row r="106" s="48" customFormat="1" x14ac:dyDescent="0.3"/>
    <row r="107" s="48" customFormat="1" x14ac:dyDescent="0.3"/>
    <row r="108" s="48" customFormat="1" x14ac:dyDescent="0.3"/>
    <row r="109" s="48" customFormat="1" x14ac:dyDescent="0.3"/>
    <row r="110" s="48" customFormat="1" x14ac:dyDescent="0.3"/>
    <row r="111" s="48" customFormat="1" x14ac:dyDescent="0.3"/>
    <row r="112" s="48" customFormat="1" x14ac:dyDescent="0.3"/>
    <row r="113" s="48" customFormat="1" x14ac:dyDescent="0.3"/>
    <row r="114" s="48" customFormat="1" x14ac:dyDescent="0.3"/>
    <row r="115" s="48" customFormat="1" x14ac:dyDescent="0.3"/>
    <row r="116" s="48" customFormat="1" x14ac:dyDescent="0.3"/>
    <row r="117" s="48" customFormat="1" x14ac:dyDescent="0.3"/>
    <row r="118" s="48" customFormat="1" x14ac:dyDescent="0.3"/>
    <row r="119" s="48" customFormat="1" x14ac:dyDescent="0.3"/>
    <row r="120" s="48" customFormat="1" x14ac:dyDescent="0.3"/>
    <row r="121" s="48" customFormat="1" x14ac:dyDescent="0.3"/>
    <row r="122" s="48" customFormat="1" x14ac:dyDescent="0.3"/>
    <row r="123" s="48" customFormat="1" x14ac:dyDescent="0.3"/>
    <row r="124" s="48" customFormat="1" x14ac:dyDescent="0.3"/>
    <row r="125" s="48" customFormat="1" x14ac:dyDescent="0.3"/>
    <row r="126" s="48" customFormat="1" x14ac:dyDescent="0.3"/>
    <row r="127" s="48" customFormat="1" x14ac:dyDescent="0.3"/>
    <row r="128" s="48" customFormat="1" x14ac:dyDescent="0.3"/>
    <row r="129" s="48" customFormat="1" x14ac:dyDescent="0.3"/>
    <row r="130" s="48" customFormat="1" x14ac:dyDescent="0.3"/>
    <row r="131" s="48" customFormat="1" x14ac:dyDescent="0.3"/>
    <row r="132" s="48" customFormat="1" x14ac:dyDescent="0.3"/>
    <row r="133" s="48" customFormat="1" x14ac:dyDescent="0.3"/>
    <row r="134" s="48" customFormat="1" x14ac:dyDescent="0.3"/>
    <row r="135" s="48" customFormat="1" x14ac:dyDescent="0.3"/>
    <row r="136" s="48" customFormat="1" x14ac:dyDescent="0.3"/>
    <row r="137" s="48" customFormat="1" x14ac:dyDescent="0.3"/>
    <row r="138" s="48" customFormat="1" x14ac:dyDescent="0.3"/>
    <row r="139" s="48" customFormat="1" x14ac:dyDescent="0.3"/>
    <row r="140" s="48" customFormat="1" x14ac:dyDescent="0.3"/>
    <row r="141" s="48" customFormat="1" x14ac:dyDescent="0.3"/>
    <row r="142" s="48" customFormat="1" x14ac:dyDescent="0.3"/>
    <row r="143" s="48" customFormat="1" x14ac:dyDescent="0.3"/>
    <row r="144" s="48" customFormat="1" x14ac:dyDescent="0.3"/>
    <row r="145" s="48" customFormat="1" x14ac:dyDescent="0.3"/>
    <row r="146" s="48" customFormat="1" x14ac:dyDescent="0.3"/>
    <row r="147" s="48" customFormat="1" x14ac:dyDescent="0.3"/>
    <row r="148" s="48" customFormat="1" x14ac:dyDescent="0.3"/>
    <row r="149" s="48" customFormat="1" x14ac:dyDescent="0.3"/>
    <row r="150" s="48" customFormat="1" x14ac:dyDescent="0.3"/>
    <row r="151" s="48" customFormat="1" x14ac:dyDescent="0.3"/>
    <row r="152" s="48" customFormat="1" x14ac:dyDescent="0.3"/>
    <row r="153" s="48" customFormat="1" x14ac:dyDescent="0.3"/>
    <row r="154" s="48" customFormat="1" x14ac:dyDescent="0.3"/>
    <row r="155" s="48" customFormat="1" x14ac:dyDescent="0.3"/>
    <row r="156" s="48" customFormat="1" x14ac:dyDescent="0.3"/>
    <row r="157" s="48" customFormat="1" x14ac:dyDescent="0.3"/>
    <row r="158" s="48" customFormat="1" x14ac:dyDescent="0.3"/>
    <row r="159" s="48" customFormat="1" x14ac:dyDescent="0.3"/>
    <row r="16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  <row r="286" s="48" customFormat="1" x14ac:dyDescent="0.3"/>
    <row r="287" s="48" customFormat="1" x14ac:dyDescent="0.3"/>
    <row r="288" s="48" customFormat="1" x14ac:dyDescent="0.3"/>
    <row r="289" s="48" customFormat="1" x14ac:dyDescent="0.3"/>
    <row r="290" s="48" customFormat="1" x14ac:dyDescent="0.3"/>
    <row r="291" s="48" customFormat="1" x14ac:dyDescent="0.3"/>
    <row r="292" s="48" customFormat="1" x14ac:dyDescent="0.3"/>
    <row r="293" s="48" customFormat="1" x14ac:dyDescent="0.3"/>
    <row r="294" s="48" customFormat="1" x14ac:dyDescent="0.3"/>
    <row r="295" s="48" customFormat="1" x14ac:dyDescent="0.3"/>
    <row r="296" s="48" customFormat="1" x14ac:dyDescent="0.3"/>
    <row r="297" s="48" customFormat="1" x14ac:dyDescent="0.3"/>
    <row r="298" s="48" customFormat="1" x14ac:dyDescent="0.3"/>
    <row r="299" s="48" customFormat="1" x14ac:dyDescent="0.3"/>
    <row r="300" s="48" customFormat="1" x14ac:dyDescent="0.3"/>
    <row r="301" s="48" customFormat="1" x14ac:dyDescent="0.3"/>
    <row r="302" s="48" customFormat="1" x14ac:dyDescent="0.3"/>
    <row r="303" s="48" customFormat="1" x14ac:dyDescent="0.3"/>
    <row r="304" s="48" customFormat="1" x14ac:dyDescent="0.3"/>
    <row r="305" s="48" customFormat="1" x14ac:dyDescent="0.3"/>
    <row r="306" s="48" customFormat="1" x14ac:dyDescent="0.3"/>
    <row r="307" s="48" customFormat="1" x14ac:dyDescent="0.3"/>
    <row r="308" s="48" customFormat="1" x14ac:dyDescent="0.3"/>
    <row r="309" s="48" customFormat="1" x14ac:dyDescent="0.3"/>
    <row r="310" s="48" customFormat="1" x14ac:dyDescent="0.3"/>
    <row r="311" s="48" customFormat="1" x14ac:dyDescent="0.3"/>
    <row r="312" s="48" customFormat="1" x14ac:dyDescent="0.3"/>
    <row r="313" s="48" customFormat="1" x14ac:dyDescent="0.3"/>
    <row r="314" s="48" customFormat="1" x14ac:dyDescent="0.3"/>
    <row r="315" s="48" customFormat="1" x14ac:dyDescent="0.3"/>
    <row r="316" s="48" customFormat="1" x14ac:dyDescent="0.3"/>
    <row r="317" s="48" customFormat="1" x14ac:dyDescent="0.3"/>
    <row r="318" s="48" customFormat="1" x14ac:dyDescent="0.3"/>
    <row r="319" s="48" customFormat="1" x14ac:dyDescent="0.3"/>
    <row r="320" s="48" customFormat="1" x14ac:dyDescent="0.3"/>
    <row r="321" s="48" customFormat="1" x14ac:dyDescent="0.3"/>
    <row r="322" s="48" customFormat="1" x14ac:dyDescent="0.3"/>
    <row r="323" s="48" customFormat="1" x14ac:dyDescent="0.3"/>
    <row r="324" s="48" customFormat="1" x14ac:dyDescent="0.3"/>
    <row r="325" s="48" customFormat="1" x14ac:dyDescent="0.3"/>
    <row r="326" s="48" customFormat="1" x14ac:dyDescent="0.3"/>
    <row r="327" s="48" customFormat="1" x14ac:dyDescent="0.3"/>
    <row r="328" s="48" customFormat="1" x14ac:dyDescent="0.3"/>
    <row r="329" s="48" customFormat="1" x14ac:dyDescent="0.3"/>
    <row r="330" s="48" customFormat="1" x14ac:dyDescent="0.3"/>
    <row r="331" s="48" customFormat="1" x14ac:dyDescent="0.3"/>
    <row r="332" s="48" customFormat="1" x14ac:dyDescent="0.3"/>
    <row r="333" s="48" customFormat="1" x14ac:dyDescent="0.3"/>
    <row r="334" s="48" customFormat="1" x14ac:dyDescent="0.3"/>
    <row r="335" s="48" customFormat="1" x14ac:dyDescent="0.3"/>
    <row r="336" s="48" customFormat="1" x14ac:dyDescent="0.3"/>
    <row r="337" s="48" customFormat="1" x14ac:dyDescent="0.3"/>
    <row r="338" s="48" customFormat="1" x14ac:dyDescent="0.3"/>
    <row r="339" s="48" customFormat="1" x14ac:dyDescent="0.3"/>
    <row r="340" s="48" customFormat="1" x14ac:dyDescent="0.3"/>
    <row r="341" s="48" customFormat="1" x14ac:dyDescent="0.3"/>
    <row r="342" s="48" customFormat="1" x14ac:dyDescent="0.3"/>
    <row r="343" s="48" customFormat="1" x14ac:dyDescent="0.3"/>
    <row r="344" s="48" customFormat="1" x14ac:dyDescent="0.3"/>
    <row r="345" s="48" customFormat="1" x14ac:dyDescent="0.3"/>
    <row r="346" s="48" customFormat="1" x14ac:dyDescent="0.3"/>
    <row r="347" s="48" customFormat="1" x14ac:dyDescent="0.3"/>
    <row r="348" s="48" customFormat="1" x14ac:dyDescent="0.3"/>
    <row r="349" s="48" customFormat="1" x14ac:dyDescent="0.3"/>
    <row r="350" s="48" customFormat="1" x14ac:dyDescent="0.3"/>
    <row r="351" s="48" customFormat="1" x14ac:dyDescent="0.3"/>
    <row r="352" s="48" customFormat="1" x14ac:dyDescent="0.3"/>
    <row r="353" s="48" customFormat="1" x14ac:dyDescent="0.3"/>
    <row r="354" s="48" customFormat="1" x14ac:dyDescent="0.3"/>
    <row r="355" s="48" customFormat="1" x14ac:dyDescent="0.3"/>
    <row r="356" s="48" customFormat="1" x14ac:dyDescent="0.3"/>
    <row r="357" s="48" customFormat="1" x14ac:dyDescent="0.3"/>
    <row r="358" s="48" customFormat="1" x14ac:dyDescent="0.3"/>
    <row r="359" s="48" customFormat="1" x14ac:dyDescent="0.3"/>
    <row r="360" s="48" customFormat="1" x14ac:dyDescent="0.3"/>
    <row r="361" s="48" customFormat="1" x14ac:dyDescent="0.3"/>
    <row r="362" s="48" customFormat="1" x14ac:dyDescent="0.3"/>
    <row r="363" s="48" customFormat="1" x14ac:dyDescent="0.3"/>
    <row r="364" s="48" customFormat="1" x14ac:dyDescent="0.3"/>
    <row r="365" s="48" customFormat="1" x14ac:dyDescent="0.3"/>
    <row r="366" s="48" customFormat="1" x14ac:dyDescent="0.3"/>
    <row r="367" s="48" customFormat="1" x14ac:dyDescent="0.3"/>
    <row r="368" s="48" customFormat="1" x14ac:dyDescent="0.3"/>
    <row r="369" s="48" customFormat="1" x14ac:dyDescent="0.3"/>
    <row r="370" s="48" customFormat="1" x14ac:dyDescent="0.3"/>
    <row r="371" s="48" customFormat="1" x14ac:dyDescent="0.3"/>
    <row r="372" s="48" customFormat="1" x14ac:dyDescent="0.3"/>
    <row r="373" s="48" customFormat="1" x14ac:dyDescent="0.3"/>
    <row r="374" s="48" customFormat="1" x14ac:dyDescent="0.3"/>
    <row r="375" s="48" customFormat="1" x14ac:dyDescent="0.3"/>
    <row r="376" s="48" customFormat="1" x14ac:dyDescent="0.3"/>
    <row r="377" s="48" customFormat="1" x14ac:dyDescent="0.3"/>
    <row r="378" s="48" customFormat="1" x14ac:dyDescent="0.3"/>
    <row r="379" s="48" customFormat="1" x14ac:dyDescent="0.3"/>
    <row r="380" s="48" customFormat="1" x14ac:dyDescent="0.3"/>
    <row r="381" s="48" customFormat="1" x14ac:dyDescent="0.3"/>
    <row r="382" s="48" customFormat="1" x14ac:dyDescent="0.3"/>
    <row r="383" s="48" customFormat="1" x14ac:dyDescent="0.3"/>
    <row r="384" s="48" customFormat="1" x14ac:dyDescent="0.3"/>
    <row r="385" s="48" customFormat="1" x14ac:dyDescent="0.3"/>
    <row r="386" s="48" customFormat="1" x14ac:dyDescent="0.3"/>
    <row r="387" s="48" customFormat="1" x14ac:dyDescent="0.3"/>
    <row r="388" s="48" customFormat="1" x14ac:dyDescent="0.3"/>
    <row r="389" s="48" customFormat="1" x14ac:dyDescent="0.3"/>
    <row r="390" s="48" customFormat="1" x14ac:dyDescent="0.3"/>
    <row r="391" s="48" customFormat="1" x14ac:dyDescent="0.3"/>
    <row r="392" s="48" customFormat="1" x14ac:dyDescent="0.3"/>
    <row r="393" s="48" customFormat="1" x14ac:dyDescent="0.3"/>
    <row r="394" s="48" customFormat="1" x14ac:dyDescent="0.3"/>
    <row r="395" s="48" customFormat="1" x14ac:dyDescent="0.3"/>
    <row r="396" s="48" customFormat="1" x14ac:dyDescent="0.3"/>
    <row r="397" s="48" customFormat="1" x14ac:dyDescent="0.3"/>
    <row r="398" s="48" customFormat="1" x14ac:dyDescent="0.3"/>
    <row r="399" s="48" customFormat="1" x14ac:dyDescent="0.3"/>
    <row r="400" s="48" customFormat="1" x14ac:dyDescent="0.3"/>
    <row r="401" s="48" customFormat="1" x14ac:dyDescent="0.3"/>
    <row r="402" s="48" customFormat="1" x14ac:dyDescent="0.3"/>
    <row r="403" s="48" customFormat="1" x14ac:dyDescent="0.3"/>
    <row r="404" s="48" customFormat="1" x14ac:dyDescent="0.3"/>
    <row r="405" s="48" customFormat="1" x14ac:dyDescent="0.3"/>
    <row r="406" s="48" customFormat="1" x14ac:dyDescent="0.3"/>
    <row r="407" s="48" customFormat="1" x14ac:dyDescent="0.3"/>
    <row r="408" s="48" customFormat="1" x14ac:dyDescent="0.3"/>
    <row r="409" s="48" customFormat="1" x14ac:dyDescent="0.3"/>
    <row r="410" s="48" customFormat="1" x14ac:dyDescent="0.3"/>
    <row r="411" s="48" customFormat="1" x14ac:dyDescent="0.3"/>
    <row r="412" s="48" customFormat="1" x14ac:dyDescent="0.3"/>
    <row r="413" s="48" customFormat="1" x14ac:dyDescent="0.3"/>
    <row r="414" s="48" customFormat="1" x14ac:dyDescent="0.3"/>
    <row r="415" s="48" customFormat="1" x14ac:dyDescent="0.3"/>
    <row r="416" s="48" customFormat="1" x14ac:dyDescent="0.3"/>
    <row r="417" s="48" customFormat="1" x14ac:dyDescent="0.3"/>
    <row r="418" s="48" customFormat="1" x14ac:dyDescent="0.3"/>
    <row r="419" s="48" customFormat="1" x14ac:dyDescent="0.3"/>
    <row r="420" s="48" customFormat="1" x14ac:dyDescent="0.3"/>
    <row r="421" s="48" customFormat="1" x14ac:dyDescent="0.3"/>
    <row r="422" s="48" customFormat="1" x14ac:dyDescent="0.3"/>
    <row r="423" s="48" customFormat="1" x14ac:dyDescent="0.3"/>
    <row r="424" s="48" customFormat="1" x14ac:dyDescent="0.3"/>
    <row r="425" s="48" customFormat="1" x14ac:dyDescent="0.3"/>
    <row r="426" s="48" customFormat="1" x14ac:dyDescent="0.3"/>
    <row r="427" s="48" customFormat="1" x14ac:dyDescent="0.3"/>
    <row r="428" s="48" customFormat="1" x14ac:dyDescent="0.3"/>
    <row r="429" s="48" customFormat="1" x14ac:dyDescent="0.3"/>
    <row r="430" s="48" customFormat="1" x14ac:dyDescent="0.3"/>
    <row r="431" s="48" customFormat="1" x14ac:dyDescent="0.3"/>
    <row r="432" s="48" customFormat="1" x14ac:dyDescent="0.3"/>
    <row r="433" s="48" customFormat="1" x14ac:dyDescent="0.3"/>
    <row r="434" s="48" customFormat="1" x14ac:dyDescent="0.3"/>
    <row r="435" s="48" customFormat="1" x14ac:dyDescent="0.3"/>
    <row r="436" s="48" customFormat="1" x14ac:dyDescent="0.3"/>
    <row r="437" s="48" customFormat="1" x14ac:dyDescent="0.3"/>
    <row r="438" s="48" customFormat="1" x14ac:dyDescent="0.3"/>
    <row r="439" s="48" customFormat="1" x14ac:dyDescent="0.3"/>
    <row r="440" s="48" customFormat="1" x14ac:dyDescent="0.3"/>
    <row r="441" s="48" customFormat="1" x14ac:dyDescent="0.3"/>
    <row r="442" s="48" customFormat="1" x14ac:dyDescent="0.3"/>
    <row r="443" s="48" customFormat="1" x14ac:dyDescent="0.3"/>
    <row r="444" s="48" customFormat="1" x14ac:dyDescent="0.3"/>
    <row r="445" s="48" customFormat="1" x14ac:dyDescent="0.3"/>
    <row r="446" s="48" customFormat="1" x14ac:dyDescent="0.3"/>
    <row r="447" s="48" customFormat="1" x14ac:dyDescent="0.3"/>
    <row r="448" s="48" customFormat="1" x14ac:dyDescent="0.3"/>
    <row r="449" s="48" customFormat="1" x14ac:dyDescent="0.3"/>
    <row r="450" s="48" customFormat="1" x14ac:dyDescent="0.3"/>
    <row r="451" s="48" customFormat="1" x14ac:dyDescent="0.3"/>
    <row r="452" s="48" customFormat="1" x14ac:dyDescent="0.3"/>
    <row r="453" s="48" customFormat="1" x14ac:dyDescent="0.3"/>
    <row r="454" s="48" customFormat="1" x14ac:dyDescent="0.3"/>
    <row r="455" s="48" customFormat="1" x14ac:dyDescent="0.3"/>
    <row r="456" s="48" customFormat="1" x14ac:dyDescent="0.3"/>
    <row r="457" s="48" customFormat="1" x14ac:dyDescent="0.3"/>
    <row r="458" s="48" customFormat="1" x14ac:dyDescent="0.3"/>
    <row r="459" s="48" customFormat="1" x14ac:dyDescent="0.3"/>
    <row r="460" s="48" customFormat="1" x14ac:dyDescent="0.3"/>
    <row r="461" s="48" customFormat="1" x14ac:dyDescent="0.3"/>
    <row r="462" s="48" customFormat="1" x14ac:dyDescent="0.3"/>
    <row r="463" s="48" customFormat="1" x14ac:dyDescent="0.3"/>
    <row r="464" s="48" customFormat="1" x14ac:dyDescent="0.3"/>
    <row r="465" s="48" customFormat="1" x14ac:dyDescent="0.3"/>
    <row r="466" s="48" customFormat="1" x14ac:dyDescent="0.3"/>
    <row r="467" s="48" customFormat="1" x14ac:dyDescent="0.3"/>
    <row r="468" s="48" customFormat="1" x14ac:dyDescent="0.3"/>
    <row r="469" s="48" customFormat="1" x14ac:dyDescent="0.3"/>
    <row r="470" s="48" customFormat="1" x14ac:dyDescent="0.3"/>
    <row r="471" s="48" customFormat="1" x14ac:dyDescent="0.3"/>
    <row r="472" s="48" customFormat="1" x14ac:dyDescent="0.3"/>
    <row r="473" s="48" customFormat="1" x14ac:dyDescent="0.3"/>
    <row r="474" s="48" customFormat="1" x14ac:dyDescent="0.3"/>
    <row r="475" s="48" customFormat="1" x14ac:dyDescent="0.3"/>
    <row r="476" s="48" customFormat="1" x14ac:dyDescent="0.3"/>
    <row r="477" s="48" customFormat="1" x14ac:dyDescent="0.3"/>
    <row r="478" s="48" customFormat="1" x14ac:dyDescent="0.3"/>
    <row r="479" s="48" customFormat="1" x14ac:dyDescent="0.3"/>
    <row r="480" s="48" customFormat="1" x14ac:dyDescent="0.3"/>
    <row r="481" s="48" customFormat="1" x14ac:dyDescent="0.3"/>
    <row r="482" s="48" customFormat="1" x14ac:dyDescent="0.3"/>
    <row r="483" s="48" customFormat="1" x14ac:dyDescent="0.3"/>
    <row r="484" s="48" customFormat="1" x14ac:dyDescent="0.3"/>
    <row r="485" s="48" customFormat="1" x14ac:dyDescent="0.3"/>
    <row r="486" s="48" customFormat="1" x14ac:dyDescent="0.3"/>
    <row r="487" s="48" customFormat="1" x14ac:dyDescent="0.3"/>
    <row r="488" s="48" customFormat="1" x14ac:dyDescent="0.3"/>
    <row r="489" s="48" customFormat="1" x14ac:dyDescent="0.3"/>
    <row r="490" s="48" customFormat="1" x14ac:dyDescent="0.3"/>
    <row r="491" s="48" customFormat="1" x14ac:dyDescent="0.3"/>
    <row r="492" s="48" customFormat="1" x14ac:dyDescent="0.3"/>
    <row r="493" s="48" customFormat="1" x14ac:dyDescent="0.3"/>
    <row r="494" s="48" customFormat="1" x14ac:dyDescent="0.3"/>
    <row r="495" s="48" customFormat="1" x14ac:dyDescent="0.3"/>
    <row r="496" s="48" customFormat="1" x14ac:dyDescent="0.3"/>
    <row r="497" s="48" customFormat="1" x14ac:dyDescent="0.3"/>
    <row r="498" s="48" customFormat="1" x14ac:dyDescent="0.3"/>
    <row r="499" s="48" customFormat="1" x14ac:dyDescent="0.3"/>
    <row r="500" s="48" customFormat="1" x14ac:dyDescent="0.3"/>
    <row r="501" s="48" customFormat="1" x14ac:dyDescent="0.3"/>
    <row r="502" s="48" customFormat="1" x14ac:dyDescent="0.3"/>
    <row r="503" s="48" customFormat="1" x14ac:dyDescent="0.3"/>
    <row r="504" s="48" customFormat="1" x14ac:dyDescent="0.3"/>
    <row r="505" s="48" customFormat="1" x14ac:dyDescent="0.3"/>
    <row r="506" s="48" customFormat="1" x14ac:dyDescent="0.3"/>
    <row r="507" s="48" customFormat="1" x14ac:dyDescent="0.3"/>
    <row r="508" s="48" customFormat="1" x14ac:dyDescent="0.3"/>
    <row r="509" s="48" customFormat="1" x14ac:dyDescent="0.3"/>
    <row r="510" s="48" customFormat="1" x14ac:dyDescent="0.3"/>
    <row r="511" s="48" customFormat="1" x14ac:dyDescent="0.3"/>
    <row r="512" s="48" customFormat="1" x14ac:dyDescent="0.3"/>
    <row r="513" s="48" customFormat="1" x14ac:dyDescent="0.3"/>
    <row r="514" s="48" customFormat="1" x14ac:dyDescent="0.3"/>
    <row r="515" s="48" customFormat="1" x14ac:dyDescent="0.3"/>
    <row r="516" s="48" customFormat="1" x14ac:dyDescent="0.3"/>
    <row r="517" s="48" customFormat="1" x14ac:dyDescent="0.3"/>
    <row r="518" s="48" customFormat="1" x14ac:dyDescent="0.3"/>
    <row r="519" s="48" customFormat="1" x14ac:dyDescent="0.3"/>
    <row r="520" s="48" customFormat="1" x14ac:dyDescent="0.3"/>
    <row r="521" s="48" customFormat="1" x14ac:dyDescent="0.3"/>
    <row r="522" s="48" customFormat="1" x14ac:dyDescent="0.3"/>
    <row r="523" s="48" customFormat="1" x14ac:dyDescent="0.3"/>
    <row r="524" s="48" customFormat="1" x14ac:dyDescent="0.3"/>
    <row r="525" s="48" customFormat="1" x14ac:dyDescent="0.3"/>
    <row r="526" s="48" customFormat="1" x14ac:dyDescent="0.3"/>
    <row r="527" s="48" customFormat="1" x14ac:dyDescent="0.3"/>
    <row r="528" s="48" customFormat="1" x14ac:dyDescent="0.3"/>
    <row r="529" s="48" customFormat="1" x14ac:dyDescent="0.3"/>
    <row r="530" s="48" customFormat="1" x14ac:dyDescent="0.3"/>
    <row r="531" s="48" customFormat="1" x14ac:dyDescent="0.3"/>
    <row r="532" s="48" customFormat="1" x14ac:dyDescent="0.3"/>
    <row r="533" s="48" customFormat="1" x14ac:dyDescent="0.3"/>
    <row r="534" s="48" customFormat="1" x14ac:dyDescent="0.3"/>
    <row r="535" s="48" customFormat="1" x14ac:dyDescent="0.3"/>
    <row r="536" s="48" customFormat="1" x14ac:dyDescent="0.3"/>
    <row r="537" s="48" customFormat="1" x14ac:dyDescent="0.3"/>
    <row r="538" s="48" customFormat="1" x14ac:dyDescent="0.3"/>
    <row r="539" s="48" customFormat="1" x14ac:dyDescent="0.3"/>
    <row r="540" s="48" customFormat="1" x14ac:dyDescent="0.3"/>
    <row r="541" s="48" customFormat="1" x14ac:dyDescent="0.3"/>
    <row r="542" s="48" customFormat="1" x14ac:dyDescent="0.3"/>
    <row r="543" s="48" customFormat="1" x14ac:dyDescent="0.3"/>
    <row r="544" s="48" customFormat="1" x14ac:dyDescent="0.3"/>
    <row r="545" spans="7:8" s="48" customFormat="1" x14ac:dyDescent="0.3"/>
    <row r="546" spans="7:8" s="48" customFormat="1" x14ac:dyDescent="0.3"/>
    <row r="547" spans="7:8" s="48" customFormat="1" x14ac:dyDescent="0.3"/>
    <row r="548" spans="7:8" s="48" customFormat="1" x14ac:dyDescent="0.3"/>
    <row r="549" spans="7:8" s="48" customFormat="1" x14ac:dyDescent="0.3"/>
    <row r="550" spans="7:8" s="48" customFormat="1" x14ac:dyDescent="0.3"/>
    <row r="551" spans="7:8" s="48" customFormat="1" x14ac:dyDescent="0.3"/>
    <row r="552" spans="7:8" x14ac:dyDescent="0.3">
      <c r="G552" s="48"/>
      <c r="H552" s="48"/>
    </row>
    <row r="553" spans="7:8" x14ac:dyDescent="0.3">
      <c r="G553" s="48"/>
      <c r="H553" s="48"/>
    </row>
    <row r="554" spans="7:8" x14ac:dyDescent="0.3">
      <c r="G554" s="48"/>
      <c r="H554" s="48"/>
    </row>
    <row r="555" spans="7:8" x14ac:dyDescent="0.3">
      <c r="G555" s="48"/>
      <c r="H555" s="48"/>
    </row>
    <row r="556" spans="7:8" x14ac:dyDescent="0.3">
      <c r="G556" s="48"/>
      <c r="H556" s="48"/>
    </row>
    <row r="557" spans="7:8" x14ac:dyDescent="0.3">
      <c r="G557" s="48"/>
      <c r="H557" s="48"/>
    </row>
    <row r="558" spans="7:8" x14ac:dyDescent="0.3">
      <c r="G558" s="48"/>
      <c r="H558" s="48"/>
    </row>
    <row r="559" spans="7:8" x14ac:dyDescent="0.3">
      <c r="G559" s="48"/>
      <c r="H559" s="48"/>
    </row>
    <row r="560" spans="7:8" x14ac:dyDescent="0.3">
      <c r="G560" s="48"/>
      <c r="H560" s="48"/>
    </row>
    <row r="561" spans="7:8" x14ac:dyDescent="0.3">
      <c r="G561" s="48"/>
      <c r="H561" s="48"/>
    </row>
    <row r="562" spans="7:8" x14ac:dyDescent="0.3">
      <c r="G562" s="48"/>
      <c r="H562" s="48"/>
    </row>
  </sheetData>
  <mergeCells count="1">
    <mergeCell ref="G3:H3"/>
  </mergeCells>
  <dataValidations count="2">
    <dataValidation type="list" allowBlank="1" showInputMessage="1" showErrorMessage="1" sqref="G4:G23 WVO983044:WVO983063 WLS983044:WLS983063 WBW983044:WBW983063 VSA983044:VSA983063 VIE983044:VIE983063 UYI983044:UYI983063 UOM983044:UOM983063 UEQ983044:UEQ983063 TUU983044:TUU983063 TKY983044:TKY983063 TBC983044:TBC983063 SRG983044:SRG983063 SHK983044:SHK983063 RXO983044:RXO983063 RNS983044:RNS983063 RDW983044:RDW983063 QUA983044:QUA983063 QKE983044:QKE983063 QAI983044:QAI983063 PQM983044:PQM983063 PGQ983044:PGQ983063 OWU983044:OWU983063 OMY983044:OMY983063 ODC983044:ODC983063 NTG983044:NTG983063 NJK983044:NJK983063 MZO983044:MZO983063 MPS983044:MPS983063 MFW983044:MFW983063 LWA983044:LWA983063 LME983044:LME983063 LCI983044:LCI983063 KSM983044:KSM983063 KIQ983044:KIQ983063 JYU983044:JYU983063 JOY983044:JOY983063 JFC983044:JFC983063 IVG983044:IVG983063 ILK983044:ILK983063 IBO983044:IBO983063 HRS983044:HRS983063 HHW983044:HHW983063 GYA983044:GYA983063 GOE983044:GOE983063 GEI983044:GEI983063 FUM983044:FUM983063 FKQ983044:FKQ983063 FAU983044:FAU983063 EQY983044:EQY983063 EHC983044:EHC983063 DXG983044:DXG983063 DNK983044:DNK983063 DDO983044:DDO983063 CTS983044:CTS983063 CJW983044:CJW983063 CAA983044:CAA983063 BQE983044:BQE983063 BGI983044:BGI983063 AWM983044:AWM983063 AMQ983044:AMQ983063 ACU983044:ACU983063 SY983044:SY983063 JC983044:JC983063 G983044:G983063 WVO917508:WVO917527 WLS917508:WLS917527 WBW917508:WBW917527 VSA917508:VSA917527 VIE917508:VIE917527 UYI917508:UYI917527 UOM917508:UOM917527 UEQ917508:UEQ917527 TUU917508:TUU917527 TKY917508:TKY917527 TBC917508:TBC917527 SRG917508:SRG917527 SHK917508:SHK917527 RXO917508:RXO917527 RNS917508:RNS917527 RDW917508:RDW917527 QUA917508:QUA917527 QKE917508:QKE917527 QAI917508:QAI917527 PQM917508:PQM917527 PGQ917508:PGQ917527 OWU917508:OWU917527 OMY917508:OMY917527 ODC917508:ODC917527 NTG917508:NTG917527 NJK917508:NJK917527 MZO917508:MZO917527 MPS917508:MPS917527 MFW917508:MFW917527 LWA917508:LWA917527 LME917508:LME917527 LCI917508:LCI917527 KSM917508:KSM917527 KIQ917508:KIQ917527 JYU917508:JYU917527 JOY917508:JOY917527 JFC917508:JFC917527 IVG917508:IVG917527 ILK917508:ILK917527 IBO917508:IBO917527 HRS917508:HRS917527 HHW917508:HHW917527 GYA917508:GYA917527 GOE917508:GOE917527 GEI917508:GEI917527 FUM917508:FUM917527 FKQ917508:FKQ917527 FAU917508:FAU917527 EQY917508:EQY917527 EHC917508:EHC917527 DXG917508:DXG917527 DNK917508:DNK917527 DDO917508:DDO917527 CTS917508:CTS917527 CJW917508:CJW917527 CAA917508:CAA917527 BQE917508:BQE917527 BGI917508:BGI917527 AWM917508:AWM917527 AMQ917508:AMQ917527 ACU917508:ACU917527 SY917508:SY917527 JC917508:JC917527 G917508:G917527 WVO851972:WVO851991 WLS851972:WLS851991 WBW851972:WBW851991 VSA851972:VSA851991 VIE851972:VIE851991 UYI851972:UYI851991 UOM851972:UOM851991 UEQ851972:UEQ851991 TUU851972:TUU851991 TKY851972:TKY851991 TBC851972:TBC851991 SRG851972:SRG851991 SHK851972:SHK851991 RXO851972:RXO851991 RNS851972:RNS851991 RDW851972:RDW851991 QUA851972:QUA851991 QKE851972:QKE851991 QAI851972:QAI851991 PQM851972:PQM851991 PGQ851972:PGQ851991 OWU851972:OWU851991 OMY851972:OMY851991 ODC851972:ODC851991 NTG851972:NTG851991 NJK851972:NJK851991 MZO851972:MZO851991 MPS851972:MPS851991 MFW851972:MFW851991 LWA851972:LWA851991 LME851972:LME851991 LCI851972:LCI851991 KSM851972:KSM851991 KIQ851972:KIQ851991 JYU851972:JYU851991 JOY851972:JOY851991 JFC851972:JFC851991 IVG851972:IVG851991 ILK851972:ILK851991 IBO851972:IBO851991 HRS851972:HRS851991 HHW851972:HHW851991 GYA851972:GYA851991 GOE851972:GOE851991 GEI851972:GEI851991 FUM851972:FUM851991 FKQ851972:FKQ851991 FAU851972:FAU851991 EQY851972:EQY851991 EHC851972:EHC851991 DXG851972:DXG851991 DNK851972:DNK851991 DDO851972:DDO851991 CTS851972:CTS851991 CJW851972:CJW851991 CAA851972:CAA851991 BQE851972:BQE851991 BGI851972:BGI851991 AWM851972:AWM851991 AMQ851972:AMQ851991 ACU851972:ACU851991 SY851972:SY851991 JC851972:JC851991 G851972:G851991 WVO786436:WVO786455 WLS786436:WLS786455 WBW786436:WBW786455 VSA786436:VSA786455 VIE786436:VIE786455 UYI786436:UYI786455 UOM786436:UOM786455 UEQ786436:UEQ786455 TUU786436:TUU786455 TKY786436:TKY786455 TBC786436:TBC786455 SRG786436:SRG786455 SHK786436:SHK786455 RXO786436:RXO786455 RNS786436:RNS786455 RDW786436:RDW786455 QUA786436:QUA786455 QKE786436:QKE786455 QAI786436:QAI786455 PQM786436:PQM786455 PGQ786436:PGQ786455 OWU786436:OWU786455 OMY786436:OMY786455 ODC786436:ODC786455 NTG786436:NTG786455 NJK786436:NJK786455 MZO786436:MZO786455 MPS786436:MPS786455 MFW786436:MFW786455 LWA786436:LWA786455 LME786436:LME786455 LCI786436:LCI786455 KSM786436:KSM786455 KIQ786436:KIQ786455 JYU786436:JYU786455 JOY786436:JOY786455 JFC786436:JFC786455 IVG786436:IVG786455 ILK786436:ILK786455 IBO786436:IBO786455 HRS786436:HRS786455 HHW786436:HHW786455 GYA786436:GYA786455 GOE786436:GOE786455 GEI786436:GEI786455 FUM786436:FUM786455 FKQ786436:FKQ786455 FAU786436:FAU786455 EQY786436:EQY786455 EHC786436:EHC786455 DXG786436:DXG786455 DNK786436:DNK786455 DDO786436:DDO786455 CTS786436:CTS786455 CJW786436:CJW786455 CAA786436:CAA786455 BQE786436:BQE786455 BGI786436:BGI786455 AWM786436:AWM786455 AMQ786436:AMQ786455 ACU786436:ACU786455 SY786436:SY786455 JC786436:JC786455 G786436:G786455 WVO720900:WVO720919 WLS720900:WLS720919 WBW720900:WBW720919 VSA720900:VSA720919 VIE720900:VIE720919 UYI720900:UYI720919 UOM720900:UOM720919 UEQ720900:UEQ720919 TUU720900:TUU720919 TKY720900:TKY720919 TBC720900:TBC720919 SRG720900:SRG720919 SHK720900:SHK720919 RXO720900:RXO720919 RNS720900:RNS720919 RDW720900:RDW720919 QUA720900:QUA720919 QKE720900:QKE720919 QAI720900:QAI720919 PQM720900:PQM720919 PGQ720900:PGQ720919 OWU720900:OWU720919 OMY720900:OMY720919 ODC720900:ODC720919 NTG720900:NTG720919 NJK720900:NJK720919 MZO720900:MZO720919 MPS720900:MPS720919 MFW720900:MFW720919 LWA720900:LWA720919 LME720900:LME720919 LCI720900:LCI720919 KSM720900:KSM720919 KIQ720900:KIQ720919 JYU720900:JYU720919 JOY720900:JOY720919 JFC720900:JFC720919 IVG720900:IVG720919 ILK720900:ILK720919 IBO720900:IBO720919 HRS720900:HRS720919 HHW720900:HHW720919 GYA720900:GYA720919 GOE720900:GOE720919 GEI720900:GEI720919 FUM720900:FUM720919 FKQ720900:FKQ720919 FAU720900:FAU720919 EQY720900:EQY720919 EHC720900:EHC720919 DXG720900:DXG720919 DNK720900:DNK720919 DDO720900:DDO720919 CTS720900:CTS720919 CJW720900:CJW720919 CAA720900:CAA720919 BQE720900:BQE720919 BGI720900:BGI720919 AWM720900:AWM720919 AMQ720900:AMQ720919 ACU720900:ACU720919 SY720900:SY720919 JC720900:JC720919 G720900:G720919 WVO655364:WVO655383 WLS655364:WLS655383 WBW655364:WBW655383 VSA655364:VSA655383 VIE655364:VIE655383 UYI655364:UYI655383 UOM655364:UOM655383 UEQ655364:UEQ655383 TUU655364:TUU655383 TKY655364:TKY655383 TBC655364:TBC655383 SRG655364:SRG655383 SHK655364:SHK655383 RXO655364:RXO655383 RNS655364:RNS655383 RDW655364:RDW655383 QUA655364:QUA655383 QKE655364:QKE655383 QAI655364:QAI655383 PQM655364:PQM655383 PGQ655364:PGQ655383 OWU655364:OWU655383 OMY655364:OMY655383 ODC655364:ODC655383 NTG655364:NTG655383 NJK655364:NJK655383 MZO655364:MZO655383 MPS655364:MPS655383 MFW655364:MFW655383 LWA655364:LWA655383 LME655364:LME655383 LCI655364:LCI655383 KSM655364:KSM655383 KIQ655364:KIQ655383 JYU655364:JYU655383 JOY655364:JOY655383 JFC655364:JFC655383 IVG655364:IVG655383 ILK655364:ILK655383 IBO655364:IBO655383 HRS655364:HRS655383 HHW655364:HHW655383 GYA655364:GYA655383 GOE655364:GOE655383 GEI655364:GEI655383 FUM655364:FUM655383 FKQ655364:FKQ655383 FAU655364:FAU655383 EQY655364:EQY655383 EHC655364:EHC655383 DXG655364:DXG655383 DNK655364:DNK655383 DDO655364:DDO655383 CTS655364:CTS655383 CJW655364:CJW655383 CAA655364:CAA655383 BQE655364:BQE655383 BGI655364:BGI655383 AWM655364:AWM655383 AMQ655364:AMQ655383 ACU655364:ACU655383 SY655364:SY655383 JC655364:JC655383 G655364:G655383 WVO589828:WVO589847 WLS589828:WLS589847 WBW589828:WBW589847 VSA589828:VSA589847 VIE589828:VIE589847 UYI589828:UYI589847 UOM589828:UOM589847 UEQ589828:UEQ589847 TUU589828:TUU589847 TKY589828:TKY589847 TBC589828:TBC589847 SRG589828:SRG589847 SHK589828:SHK589847 RXO589828:RXO589847 RNS589828:RNS589847 RDW589828:RDW589847 QUA589828:QUA589847 QKE589828:QKE589847 QAI589828:QAI589847 PQM589828:PQM589847 PGQ589828:PGQ589847 OWU589828:OWU589847 OMY589828:OMY589847 ODC589828:ODC589847 NTG589828:NTG589847 NJK589828:NJK589847 MZO589828:MZO589847 MPS589828:MPS589847 MFW589828:MFW589847 LWA589828:LWA589847 LME589828:LME589847 LCI589828:LCI589847 KSM589828:KSM589847 KIQ589828:KIQ589847 JYU589828:JYU589847 JOY589828:JOY589847 JFC589828:JFC589847 IVG589828:IVG589847 ILK589828:ILK589847 IBO589828:IBO589847 HRS589828:HRS589847 HHW589828:HHW589847 GYA589828:GYA589847 GOE589828:GOE589847 GEI589828:GEI589847 FUM589828:FUM589847 FKQ589828:FKQ589847 FAU589828:FAU589847 EQY589828:EQY589847 EHC589828:EHC589847 DXG589828:DXG589847 DNK589828:DNK589847 DDO589828:DDO589847 CTS589828:CTS589847 CJW589828:CJW589847 CAA589828:CAA589847 BQE589828:BQE589847 BGI589828:BGI589847 AWM589828:AWM589847 AMQ589828:AMQ589847 ACU589828:ACU589847 SY589828:SY589847 JC589828:JC589847 G589828:G589847 WVO524292:WVO524311 WLS524292:WLS524311 WBW524292:WBW524311 VSA524292:VSA524311 VIE524292:VIE524311 UYI524292:UYI524311 UOM524292:UOM524311 UEQ524292:UEQ524311 TUU524292:TUU524311 TKY524292:TKY524311 TBC524292:TBC524311 SRG524292:SRG524311 SHK524292:SHK524311 RXO524292:RXO524311 RNS524292:RNS524311 RDW524292:RDW524311 QUA524292:QUA524311 QKE524292:QKE524311 QAI524292:QAI524311 PQM524292:PQM524311 PGQ524292:PGQ524311 OWU524292:OWU524311 OMY524292:OMY524311 ODC524292:ODC524311 NTG524292:NTG524311 NJK524292:NJK524311 MZO524292:MZO524311 MPS524292:MPS524311 MFW524292:MFW524311 LWA524292:LWA524311 LME524292:LME524311 LCI524292:LCI524311 KSM524292:KSM524311 KIQ524292:KIQ524311 JYU524292:JYU524311 JOY524292:JOY524311 JFC524292:JFC524311 IVG524292:IVG524311 ILK524292:ILK524311 IBO524292:IBO524311 HRS524292:HRS524311 HHW524292:HHW524311 GYA524292:GYA524311 GOE524292:GOE524311 GEI524292:GEI524311 FUM524292:FUM524311 FKQ524292:FKQ524311 FAU524292:FAU524311 EQY524292:EQY524311 EHC524292:EHC524311 DXG524292:DXG524311 DNK524292:DNK524311 DDO524292:DDO524311 CTS524292:CTS524311 CJW524292:CJW524311 CAA524292:CAA524311 BQE524292:BQE524311 BGI524292:BGI524311 AWM524292:AWM524311 AMQ524292:AMQ524311 ACU524292:ACU524311 SY524292:SY524311 JC524292:JC524311 G524292:G524311 WVO458756:WVO458775 WLS458756:WLS458775 WBW458756:WBW458775 VSA458756:VSA458775 VIE458756:VIE458775 UYI458756:UYI458775 UOM458756:UOM458775 UEQ458756:UEQ458775 TUU458756:TUU458775 TKY458756:TKY458775 TBC458756:TBC458775 SRG458756:SRG458775 SHK458756:SHK458775 RXO458756:RXO458775 RNS458756:RNS458775 RDW458756:RDW458775 QUA458756:QUA458775 QKE458756:QKE458775 QAI458756:QAI458775 PQM458756:PQM458775 PGQ458756:PGQ458775 OWU458756:OWU458775 OMY458756:OMY458775 ODC458756:ODC458775 NTG458756:NTG458775 NJK458756:NJK458775 MZO458756:MZO458775 MPS458756:MPS458775 MFW458756:MFW458775 LWA458756:LWA458775 LME458756:LME458775 LCI458756:LCI458775 KSM458756:KSM458775 KIQ458756:KIQ458775 JYU458756:JYU458775 JOY458756:JOY458775 JFC458756:JFC458775 IVG458756:IVG458775 ILK458756:ILK458775 IBO458756:IBO458775 HRS458756:HRS458775 HHW458756:HHW458775 GYA458756:GYA458775 GOE458756:GOE458775 GEI458756:GEI458775 FUM458756:FUM458775 FKQ458756:FKQ458775 FAU458756:FAU458775 EQY458756:EQY458775 EHC458756:EHC458775 DXG458756:DXG458775 DNK458756:DNK458775 DDO458756:DDO458775 CTS458756:CTS458775 CJW458756:CJW458775 CAA458756:CAA458775 BQE458756:BQE458775 BGI458756:BGI458775 AWM458756:AWM458775 AMQ458756:AMQ458775 ACU458756:ACU458775 SY458756:SY458775 JC458756:JC458775 G458756:G458775 WVO393220:WVO393239 WLS393220:WLS393239 WBW393220:WBW393239 VSA393220:VSA393239 VIE393220:VIE393239 UYI393220:UYI393239 UOM393220:UOM393239 UEQ393220:UEQ393239 TUU393220:TUU393239 TKY393220:TKY393239 TBC393220:TBC393239 SRG393220:SRG393239 SHK393220:SHK393239 RXO393220:RXO393239 RNS393220:RNS393239 RDW393220:RDW393239 QUA393220:QUA393239 QKE393220:QKE393239 QAI393220:QAI393239 PQM393220:PQM393239 PGQ393220:PGQ393239 OWU393220:OWU393239 OMY393220:OMY393239 ODC393220:ODC393239 NTG393220:NTG393239 NJK393220:NJK393239 MZO393220:MZO393239 MPS393220:MPS393239 MFW393220:MFW393239 LWA393220:LWA393239 LME393220:LME393239 LCI393220:LCI393239 KSM393220:KSM393239 KIQ393220:KIQ393239 JYU393220:JYU393239 JOY393220:JOY393239 JFC393220:JFC393239 IVG393220:IVG393239 ILK393220:ILK393239 IBO393220:IBO393239 HRS393220:HRS393239 HHW393220:HHW393239 GYA393220:GYA393239 GOE393220:GOE393239 GEI393220:GEI393239 FUM393220:FUM393239 FKQ393220:FKQ393239 FAU393220:FAU393239 EQY393220:EQY393239 EHC393220:EHC393239 DXG393220:DXG393239 DNK393220:DNK393239 DDO393220:DDO393239 CTS393220:CTS393239 CJW393220:CJW393239 CAA393220:CAA393239 BQE393220:BQE393239 BGI393220:BGI393239 AWM393220:AWM393239 AMQ393220:AMQ393239 ACU393220:ACU393239 SY393220:SY393239 JC393220:JC393239 G393220:G393239 WVO327684:WVO327703 WLS327684:WLS327703 WBW327684:WBW327703 VSA327684:VSA327703 VIE327684:VIE327703 UYI327684:UYI327703 UOM327684:UOM327703 UEQ327684:UEQ327703 TUU327684:TUU327703 TKY327684:TKY327703 TBC327684:TBC327703 SRG327684:SRG327703 SHK327684:SHK327703 RXO327684:RXO327703 RNS327684:RNS327703 RDW327684:RDW327703 QUA327684:QUA327703 QKE327684:QKE327703 QAI327684:QAI327703 PQM327684:PQM327703 PGQ327684:PGQ327703 OWU327684:OWU327703 OMY327684:OMY327703 ODC327684:ODC327703 NTG327684:NTG327703 NJK327684:NJK327703 MZO327684:MZO327703 MPS327684:MPS327703 MFW327684:MFW327703 LWA327684:LWA327703 LME327684:LME327703 LCI327684:LCI327703 KSM327684:KSM327703 KIQ327684:KIQ327703 JYU327684:JYU327703 JOY327684:JOY327703 JFC327684:JFC327703 IVG327684:IVG327703 ILK327684:ILK327703 IBO327684:IBO327703 HRS327684:HRS327703 HHW327684:HHW327703 GYA327684:GYA327703 GOE327684:GOE327703 GEI327684:GEI327703 FUM327684:FUM327703 FKQ327684:FKQ327703 FAU327684:FAU327703 EQY327684:EQY327703 EHC327684:EHC327703 DXG327684:DXG327703 DNK327684:DNK327703 DDO327684:DDO327703 CTS327684:CTS327703 CJW327684:CJW327703 CAA327684:CAA327703 BQE327684:BQE327703 BGI327684:BGI327703 AWM327684:AWM327703 AMQ327684:AMQ327703 ACU327684:ACU327703 SY327684:SY327703 JC327684:JC327703 G327684:G327703 WVO262148:WVO262167 WLS262148:WLS262167 WBW262148:WBW262167 VSA262148:VSA262167 VIE262148:VIE262167 UYI262148:UYI262167 UOM262148:UOM262167 UEQ262148:UEQ262167 TUU262148:TUU262167 TKY262148:TKY262167 TBC262148:TBC262167 SRG262148:SRG262167 SHK262148:SHK262167 RXO262148:RXO262167 RNS262148:RNS262167 RDW262148:RDW262167 QUA262148:QUA262167 QKE262148:QKE262167 QAI262148:QAI262167 PQM262148:PQM262167 PGQ262148:PGQ262167 OWU262148:OWU262167 OMY262148:OMY262167 ODC262148:ODC262167 NTG262148:NTG262167 NJK262148:NJK262167 MZO262148:MZO262167 MPS262148:MPS262167 MFW262148:MFW262167 LWA262148:LWA262167 LME262148:LME262167 LCI262148:LCI262167 KSM262148:KSM262167 KIQ262148:KIQ262167 JYU262148:JYU262167 JOY262148:JOY262167 JFC262148:JFC262167 IVG262148:IVG262167 ILK262148:ILK262167 IBO262148:IBO262167 HRS262148:HRS262167 HHW262148:HHW262167 GYA262148:GYA262167 GOE262148:GOE262167 GEI262148:GEI262167 FUM262148:FUM262167 FKQ262148:FKQ262167 FAU262148:FAU262167 EQY262148:EQY262167 EHC262148:EHC262167 DXG262148:DXG262167 DNK262148:DNK262167 DDO262148:DDO262167 CTS262148:CTS262167 CJW262148:CJW262167 CAA262148:CAA262167 BQE262148:BQE262167 BGI262148:BGI262167 AWM262148:AWM262167 AMQ262148:AMQ262167 ACU262148:ACU262167 SY262148:SY262167 JC262148:JC262167 G262148:G262167 WVO196612:WVO196631 WLS196612:WLS196631 WBW196612:WBW196631 VSA196612:VSA196631 VIE196612:VIE196631 UYI196612:UYI196631 UOM196612:UOM196631 UEQ196612:UEQ196631 TUU196612:TUU196631 TKY196612:TKY196631 TBC196612:TBC196631 SRG196612:SRG196631 SHK196612:SHK196631 RXO196612:RXO196631 RNS196612:RNS196631 RDW196612:RDW196631 QUA196612:QUA196631 QKE196612:QKE196631 QAI196612:QAI196631 PQM196612:PQM196631 PGQ196612:PGQ196631 OWU196612:OWU196631 OMY196612:OMY196631 ODC196612:ODC196631 NTG196612:NTG196631 NJK196612:NJK196631 MZO196612:MZO196631 MPS196612:MPS196631 MFW196612:MFW196631 LWA196612:LWA196631 LME196612:LME196631 LCI196612:LCI196631 KSM196612:KSM196631 KIQ196612:KIQ196631 JYU196612:JYU196631 JOY196612:JOY196631 JFC196612:JFC196631 IVG196612:IVG196631 ILK196612:ILK196631 IBO196612:IBO196631 HRS196612:HRS196631 HHW196612:HHW196631 GYA196612:GYA196631 GOE196612:GOE196631 GEI196612:GEI196631 FUM196612:FUM196631 FKQ196612:FKQ196631 FAU196612:FAU196631 EQY196612:EQY196631 EHC196612:EHC196631 DXG196612:DXG196631 DNK196612:DNK196631 DDO196612:DDO196631 CTS196612:CTS196631 CJW196612:CJW196631 CAA196612:CAA196631 BQE196612:BQE196631 BGI196612:BGI196631 AWM196612:AWM196631 AMQ196612:AMQ196631 ACU196612:ACU196631 SY196612:SY196631 JC196612:JC196631 G196612:G196631 WVO131076:WVO131095 WLS131076:WLS131095 WBW131076:WBW131095 VSA131076:VSA131095 VIE131076:VIE131095 UYI131076:UYI131095 UOM131076:UOM131095 UEQ131076:UEQ131095 TUU131076:TUU131095 TKY131076:TKY131095 TBC131076:TBC131095 SRG131076:SRG131095 SHK131076:SHK131095 RXO131076:RXO131095 RNS131076:RNS131095 RDW131076:RDW131095 QUA131076:QUA131095 QKE131076:QKE131095 QAI131076:QAI131095 PQM131076:PQM131095 PGQ131076:PGQ131095 OWU131076:OWU131095 OMY131076:OMY131095 ODC131076:ODC131095 NTG131076:NTG131095 NJK131076:NJK131095 MZO131076:MZO131095 MPS131076:MPS131095 MFW131076:MFW131095 LWA131076:LWA131095 LME131076:LME131095 LCI131076:LCI131095 KSM131076:KSM131095 KIQ131076:KIQ131095 JYU131076:JYU131095 JOY131076:JOY131095 JFC131076:JFC131095 IVG131076:IVG131095 ILK131076:ILK131095 IBO131076:IBO131095 HRS131076:HRS131095 HHW131076:HHW131095 GYA131076:GYA131095 GOE131076:GOE131095 GEI131076:GEI131095 FUM131076:FUM131095 FKQ131076:FKQ131095 FAU131076:FAU131095 EQY131076:EQY131095 EHC131076:EHC131095 DXG131076:DXG131095 DNK131076:DNK131095 DDO131076:DDO131095 CTS131076:CTS131095 CJW131076:CJW131095 CAA131076:CAA131095 BQE131076:BQE131095 BGI131076:BGI131095 AWM131076:AWM131095 AMQ131076:AMQ131095 ACU131076:ACU131095 SY131076:SY131095 JC131076:JC131095 G131076:G131095 WVO65540:WVO65559 WLS65540:WLS65559 WBW65540:WBW65559 VSA65540:VSA65559 VIE65540:VIE65559 UYI65540:UYI65559 UOM65540:UOM65559 UEQ65540:UEQ65559 TUU65540:TUU65559 TKY65540:TKY65559 TBC65540:TBC65559 SRG65540:SRG65559 SHK65540:SHK65559 RXO65540:RXO65559 RNS65540:RNS65559 RDW65540:RDW65559 QUA65540:QUA65559 QKE65540:QKE65559 QAI65540:QAI65559 PQM65540:PQM65559 PGQ65540:PGQ65559 OWU65540:OWU65559 OMY65540:OMY65559 ODC65540:ODC65559 NTG65540:NTG65559 NJK65540:NJK65559 MZO65540:MZO65559 MPS65540:MPS65559 MFW65540:MFW65559 LWA65540:LWA65559 LME65540:LME65559 LCI65540:LCI65559 KSM65540:KSM65559 KIQ65540:KIQ65559 JYU65540:JYU65559 JOY65540:JOY65559 JFC65540:JFC65559 IVG65540:IVG65559 ILK65540:ILK65559 IBO65540:IBO65559 HRS65540:HRS65559 HHW65540:HHW65559 GYA65540:GYA65559 GOE65540:GOE65559 GEI65540:GEI65559 FUM65540:FUM65559 FKQ65540:FKQ65559 FAU65540:FAU65559 EQY65540:EQY65559 EHC65540:EHC65559 DXG65540:DXG65559 DNK65540:DNK65559 DDO65540:DDO65559 CTS65540:CTS65559 CJW65540:CJW65559 CAA65540:CAA65559 BQE65540:BQE65559 BGI65540:BGI65559 AWM65540:AWM65559 AMQ65540:AMQ65559 ACU65540:ACU65559 SY65540:SY65559 JC65540:JC65559 G65540:G65559 WVO4:WVO23 WLS4:WLS23 WBW4:WBW23 VSA4:VSA23 VIE4:VIE23 UYI4:UYI23 UOM4:UOM23 UEQ4:UEQ23 TUU4:TUU23 TKY4:TKY23 TBC4:TBC23 SRG4:SRG23 SHK4:SHK23 RXO4:RXO23 RNS4:RNS23 RDW4:RDW23 QUA4:QUA23 QKE4:QKE23 QAI4:QAI23 PQM4:PQM23 PGQ4:PGQ23 OWU4:OWU23 OMY4:OMY23 ODC4:ODC23 NTG4:NTG23 NJK4:NJK23 MZO4:MZO23 MPS4:MPS23 MFW4:MFW23 LWA4:LWA23 LME4:LME23 LCI4:LCI23 KSM4:KSM23 KIQ4:KIQ23 JYU4:JYU23 JOY4:JOY23 JFC4:JFC23 IVG4:IVG23 ILK4:ILK23 IBO4:IBO23 HRS4:HRS23 HHW4:HHW23 GYA4:GYA23 GOE4:GOE23 GEI4:GEI23 FUM4:FUM23 FKQ4:FKQ23 FAU4:FAU23 EQY4:EQY23 EHC4:EHC23 DXG4:DXG23 DNK4:DNK23 DDO4:DDO23 CTS4:CTS23 CJW4:CJW23 CAA4:CAA23 BQE4:BQE23 BGI4:BGI23 AWM4:AWM23 AMQ4:AMQ23 ACU4:ACU23 SY4:SY23 JC4:JC23">
      <formula1>$A$2:$A$83</formula1>
    </dataValidation>
    <dataValidation type="list" allowBlank="1" showInputMessage="1" showErrorMessage="1" sqref="G24:G25 WVO983064:WVO983065 WLS983064:WLS983065 WBW983064:WBW983065 VSA983064:VSA983065 VIE983064:VIE983065 UYI983064:UYI983065 UOM983064:UOM983065 UEQ983064:UEQ983065 TUU983064:TUU983065 TKY983064:TKY983065 TBC983064:TBC983065 SRG983064:SRG983065 SHK983064:SHK983065 RXO983064:RXO983065 RNS983064:RNS983065 RDW983064:RDW983065 QUA983064:QUA983065 QKE983064:QKE983065 QAI983064:QAI983065 PQM983064:PQM983065 PGQ983064:PGQ983065 OWU983064:OWU983065 OMY983064:OMY983065 ODC983064:ODC983065 NTG983064:NTG983065 NJK983064:NJK983065 MZO983064:MZO983065 MPS983064:MPS983065 MFW983064:MFW983065 LWA983064:LWA983065 LME983064:LME983065 LCI983064:LCI983065 KSM983064:KSM983065 KIQ983064:KIQ983065 JYU983064:JYU983065 JOY983064:JOY983065 JFC983064:JFC983065 IVG983064:IVG983065 ILK983064:ILK983065 IBO983064:IBO983065 HRS983064:HRS983065 HHW983064:HHW983065 GYA983064:GYA983065 GOE983064:GOE983065 GEI983064:GEI983065 FUM983064:FUM983065 FKQ983064:FKQ983065 FAU983064:FAU983065 EQY983064:EQY983065 EHC983064:EHC983065 DXG983064:DXG983065 DNK983064:DNK983065 DDO983064:DDO983065 CTS983064:CTS983065 CJW983064:CJW983065 CAA983064:CAA983065 BQE983064:BQE983065 BGI983064:BGI983065 AWM983064:AWM983065 AMQ983064:AMQ983065 ACU983064:ACU983065 SY983064:SY983065 JC983064:JC983065 G983064:G983065 WVO917528:WVO917529 WLS917528:WLS917529 WBW917528:WBW917529 VSA917528:VSA917529 VIE917528:VIE917529 UYI917528:UYI917529 UOM917528:UOM917529 UEQ917528:UEQ917529 TUU917528:TUU917529 TKY917528:TKY917529 TBC917528:TBC917529 SRG917528:SRG917529 SHK917528:SHK917529 RXO917528:RXO917529 RNS917528:RNS917529 RDW917528:RDW917529 QUA917528:QUA917529 QKE917528:QKE917529 QAI917528:QAI917529 PQM917528:PQM917529 PGQ917528:PGQ917529 OWU917528:OWU917529 OMY917528:OMY917529 ODC917528:ODC917529 NTG917528:NTG917529 NJK917528:NJK917529 MZO917528:MZO917529 MPS917528:MPS917529 MFW917528:MFW917529 LWA917528:LWA917529 LME917528:LME917529 LCI917528:LCI917529 KSM917528:KSM917529 KIQ917528:KIQ917529 JYU917528:JYU917529 JOY917528:JOY917529 JFC917528:JFC917529 IVG917528:IVG917529 ILK917528:ILK917529 IBO917528:IBO917529 HRS917528:HRS917529 HHW917528:HHW917529 GYA917528:GYA917529 GOE917528:GOE917529 GEI917528:GEI917529 FUM917528:FUM917529 FKQ917528:FKQ917529 FAU917528:FAU917529 EQY917528:EQY917529 EHC917528:EHC917529 DXG917528:DXG917529 DNK917528:DNK917529 DDO917528:DDO917529 CTS917528:CTS917529 CJW917528:CJW917529 CAA917528:CAA917529 BQE917528:BQE917529 BGI917528:BGI917529 AWM917528:AWM917529 AMQ917528:AMQ917529 ACU917528:ACU917529 SY917528:SY917529 JC917528:JC917529 G917528:G917529 WVO851992:WVO851993 WLS851992:WLS851993 WBW851992:WBW851993 VSA851992:VSA851993 VIE851992:VIE851993 UYI851992:UYI851993 UOM851992:UOM851993 UEQ851992:UEQ851993 TUU851992:TUU851993 TKY851992:TKY851993 TBC851992:TBC851993 SRG851992:SRG851993 SHK851992:SHK851993 RXO851992:RXO851993 RNS851992:RNS851993 RDW851992:RDW851993 QUA851992:QUA851993 QKE851992:QKE851993 QAI851992:QAI851993 PQM851992:PQM851993 PGQ851992:PGQ851993 OWU851992:OWU851993 OMY851992:OMY851993 ODC851992:ODC851993 NTG851992:NTG851993 NJK851992:NJK851993 MZO851992:MZO851993 MPS851992:MPS851993 MFW851992:MFW851993 LWA851992:LWA851993 LME851992:LME851993 LCI851992:LCI851993 KSM851992:KSM851993 KIQ851992:KIQ851993 JYU851992:JYU851993 JOY851992:JOY851993 JFC851992:JFC851993 IVG851992:IVG851993 ILK851992:ILK851993 IBO851992:IBO851993 HRS851992:HRS851993 HHW851992:HHW851993 GYA851992:GYA851993 GOE851992:GOE851993 GEI851992:GEI851993 FUM851992:FUM851993 FKQ851992:FKQ851993 FAU851992:FAU851993 EQY851992:EQY851993 EHC851992:EHC851993 DXG851992:DXG851993 DNK851992:DNK851993 DDO851992:DDO851993 CTS851992:CTS851993 CJW851992:CJW851993 CAA851992:CAA851993 BQE851992:BQE851993 BGI851992:BGI851993 AWM851992:AWM851993 AMQ851992:AMQ851993 ACU851992:ACU851993 SY851992:SY851993 JC851992:JC851993 G851992:G851993 WVO786456:WVO786457 WLS786456:WLS786457 WBW786456:WBW786457 VSA786456:VSA786457 VIE786456:VIE786457 UYI786456:UYI786457 UOM786456:UOM786457 UEQ786456:UEQ786457 TUU786456:TUU786457 TKY786456:TKY786457 TBC786456:TBC786457 SRG786456:SRG786457 SHK786456:SHK786457 RXO786456:RXO786457 RNS786456:RNS786457 RDW786456:RDW786457 QUA786456:QUA786457 QKE786456:QKE786457 QAI786456:QAI786457 PQM786456:PQM786457 PGQ786456:PGQ786457 OWU786456:OWU786457 OMY786456:OMY786457 ODC786456:ODC786457 NTG786456:NTG786457 NJK786456:NJK786457 MZO786456:MZO786457 MPS786456:MPS786457 MFW786456:MFW786457 LWA786456:LWA786457 LME786456:LME786457 LCI786456:LCI786457 KSM786456:KSM786457 KIQ786456:KIQ786457 JYU786456:JYU786457 JOY786456:JOY786457 JFC786456:JFC786457 IVG786456:IVG786457 ILK786456:ILK786457 IBO786456:IBO786457 HRS786456:HRS786457 HHW786456:HHW786457 GYA786456:GYA786457 GOE786456:GOE786457 GEI786456:GEI786457 FUM786456:FUM786457 FKQ786456:FKQ786457 FAU786456:FAU786457 EQY786456:EQY786457 EHC786456:EHC786457 DXG786456:DXG786457 DNK786456:DNK786457 DDO786456:DDO786457 CTS786456:CTS786457 CJW786456:CJW786457 CAA786456:CAA786457 BQE786456:BQE786457 BGI786456:BGI786457 AWM786456:AWM786457 AMQ786456:AMQ786457 ACU786456:ACU786457 SY786456:SY786457 JC786456:JC786457 G786456:G786457 WVO720920:WVO720921 WLS720920:WLS720921 WBW720920:WBW720921 VSA720920:VSA720921 VIE720920:VIE720921 UYI720920:UYI720921 UOM720920:UOM720921 UEQ720920:UEQ720921 TUU720920:TUU720921 TKY720920:TKY720921 TBC720920:TBC720921 SRG720920:SRG720921 SHK720920:SHK720921 RXO720920:RXO720921 RNS720920:RNS720921 RDW720920:RDW720921 QUA720920:QUA720921 QKE720920:QKE720921 QAI720920:QAI720921 PQM720920:PQM720921 PGQ720920:PGQ720921 OWU720920:OWU720921 OMY720920:OMY720921 ODC720920:ODC720921 NTG720920:NTG720921 NJK720920:NJK720921 MZO720920:MZO720921 MPS720920:MPS720921 MFW720920:MFW720921 LWA720920:LWA720921 LME720920:LME720921 LCI720920:LCI720921 KSM720920:KSM720921 KIQ720920:KIQ720921 JYU720920:JYU720921 JOY720920:JOY720921 JFC720920:JFC720921 IVG720920:IVG720921 ILK720920:ILK720921 IBO720920:IBO720921 HRS720920:HRS720921 HHW720920:HHW720921 GYA720920:GYA720921 GOE720920:GOE720921 GEI720920:GEI720921 FUM720920:FUM720921 FKQ720920:FKQ720921 FAU720920:FAU720921 EQY720920:EQY720921 EHC720920:EHC720921 DXG720920:DXG720921 DNK720920:DNK720921 DDO720920:DDO720921 CTS720920:CTS720921 CJW720920:CJW720921 CAA720920:CAA720921 BQE720920:BQE720921 BGI720920:BGI720921 AWM720920:AWM720921 AMQ720920:AMQ720921 ACU720920:ACU720921 SY720920:SY720921 JC720920:JC720921 G720920:G720921 WVO655384:WVO655385 WLS655384:WLS655385 WBW655384:WBW655385 VSA655384:VSA655385 VIE655384:VIE655385 UYI655384:UYI655385 UOM655384:UOM655385 UEQ655384:UEQ655385 TUU655384:TUU655385 TKY655384:TKY655385 TBC655384:TBC655385 SRG655384:SRG655385 SHK655384:SHK655385 RXO655384:RXO655385 RNS655384:RNS655385 RDW655384:RDW655385 QUA655384:QUA655385 QKE655384:QKE655385 QAI655384:QAI655385 PQM655384:PQM655385 PGQ655384:PGQ655385 OWU655384:OWU655385 OMY655384:OMY655385 ODC655384:ODC655385 NTG655384:NTG655385 NJK655384:NJK655385 MZO655384:MZO655385 MPS655384:MPS655385 MFW655384:MFW655385 LWA655384:LWA655385 LME655384:LME655385 LCI655384:LCI655385 KSM655384:KSM655385 KIQ655384:KIQ655385 JYU655384:JYU655385 JOY655384:JOY655385 JFC655384:JFC655385 IVG655384:IVG655385 ILK655384:ILK655385 IBO655384:IBO655385 HRS655384:HRS655385 HHW655384:HHW655385 GYA655384:GYA655385 GOE655384:GOE655385 GEI655384:GEI655385 FUM655384:FUM655385 FKQ655384:FKQ655385 FAU655384:FAU655385 EQY655384:EQY655385 EHC655384:EHC655385 DXG655384:DXG655385 DNK655384:DNK655385 DDO655384:DDO655385 CTS655384:CTS655385 CJW655384:CJW655385 CAA655384:CAA655385 BQE655384:BQE655385 BGI655384:BGI655385 AWM655384:AWM655385 AMQ655384:AMQ655385 ACU655384:ACU655385 SY655384:SY655385 JC655384:JC655385 G655384:G655385 WVO589848:WVO589849 WLS589848:WLS589849 WBW589848:WBW589849 VSA589848:VSA589849 VIE589848:VIE589849 UYI589848:UYI589849 UOM589848:UOM589849 UEQ589848:UEQ589849 TUU589848:TUU589849 TKY589848:TKY589849 TBC589848:TBC589849 SRG589848:SRG589849 SHK589848:SHK589849 RXO589848:RXO589849 RNS589848:RNS589849 RDW589848:RDW589849 QUA589848:QUA589849 QKE589848:QKE589849 QAI589848:QAI589849 PQM589848:PQM589849 PGQ589848:PGQ589849 OWU589848:OWU589849 OMY589848:OMY589849 ODC589848:ODC589849 NTG589848:NTG589849 NJK589848:NJK589849 MZO589848:MZO589849 MPS589848:MPS589849 MFW589848:MFW589849 LWA589848:LWA589849 LME589848:LME589849 LCI589848:LCI589849 KSM589848:KSM589849 KIQ589848:KIQ589849 JYU589848:JYU589849 JOY589848:JOY589849 JFC589848:JFC589849 IVG589848:IVG589849 ILK589848:ILK589849 IBO589848:IBO589849 HRS589848:HRS589849 HHW589848:HHW589849 GYA589848:GYA589849 GOE589848:GOE589849 GEI589848:GEI589849 FUM589848:FUM589849 FKQ589848:FKQ589849 FAU589848:FAU589849 EQY589848:EQY589849 EHC589848:EHC589849 DXG589848:DXG589849 DNK589848:DNK589849 DDO589848:DDO589849 CTS589848:CTS589849 CJW589848:CJW589849 CAA589848:CAA589849 BQE589848:BQE589849 BGI589848:BGI589849 AWM589848:AWM589849 AMQ589848:AMQ589849 ACU589848:ACU589849 SY589848:SY589849 JC589848:JC589849 G589848:G589849 WVO524312:WVO524313 WLS524312:WLS524313 WBW524312:WBW524313 VSA524312:VSA524313 VIE524312:VIE524313 UYI524312:UYI524313 UOM524312:UOM524313 UEQ524312:UEQ524313 TUU524312:TUU524313 TKY524312:TKY524313 TBC524312:TBC524313 SRG524312:SRG524313 SHK524312:SHK524313 RXO524312:RXO524313 RNS524312:RNS524313 RDW524312:RDW524313 QUA524312:QUA524313 QKE524312:QKE524313 QAI524312:QAI524313 PQM524312:PQM524313 PGQ524312:PGQ524313 OWU524312:OWU524313 OMY524312:OMY524313 ODC524312:ODC524313 NTG524312:NTG524313 NJK524312:NJK524313 MZO524312:MZO524313 MPS524312:MPS524313 MFW524312:MFW524313 LWA524312:LWA524313 LME524312:LME524313 LCI524312:LCI524313 KSM524312:KSM524313 KIQ524312:KIQ524313 JYU524312:JYU524313 JOY524312:JOY524313 JFC524312:JFC524313 IVG524312:IVG524313 ILK524312:ILK524313 IBO524312:IBO524313 HRS524312:HRS524313 HHW524312:HHW524313 GYA524312:GYA524313 GOE524312:GOE524313 GEI524312:GEI524313 FUM524312:FUM524313 FKQ524312:FKQ524313 FAU524312:FAU524313 EQY524312:EQY524313 EHC524312:EHC524313 DXG524312:DXG524313 DNK524312:DNK524313 DDO524312:DDO524313 CTS524312:CTS524313 CJW524312:CJW524313 CAA524312:CAA524313 BQE524312:BQE524313 BGI524312:BGI524313 AWM524312:AWM524313 AMQ524312:AMQ524313 ACU524312:ACU524313 SY524312:SY524313 JC524312:JC524313 G524312:G524313 WVO458776:WVO458777 WLS458776:WLS458777 WBW458776:WBW458777 VSA458776:VSA458777 VIE458776:VIE458777 UYI458776:UYI458777 UOM458776:UOM458777 UEQ458776:UEQ458777 TUU458776:TUU458777 TKY458776:TKY458777 TBC458776:TBC458777 SRG458776:SRG458777 SHK458776:SHK458777 RXO458776:RXO458777 RNS458776:RNS458777 RDW458776:RDW458777 QUA458776:QUA458777 QKE458776:QKE458777 QAI458776:QAI458777 PQM458776:PQM458777 PGQ458776:PGQ458777 OWU458776:OWU458777 OMY458776:OMY458777 ODC458776:ODC458777 NTG458776:NTG458777 NJK458776:NJK458777 MZO458776:MZO458777 MPS458776:MPS458777 MFW458776:MFW458777 LWA458776:LWA458777 LME458776:LME458777 LCI458776:LCI458777 KSM458776:KSM458777 KIQ458776:KIQ458777 JYU458776:JYU458777 JOY458776:JOY458777 JFC458776:JFC458777 IVG458776:IVG458777 ILK458776:ILK458777 IBO458776:IBO458777 HRS458776:HRS458777 HHW458776:HHW458777 GYA458776:GYA458777 GOE458776:GOE458777 GEI458776:GEI458777 FUM458776:FUM458777 FKQ458776:FKQ458777 FAU458776:FAU458777 EQY458776:EQY458777 EHC458776:EHC458777 DXG458776:DXG458777 DNK458776:DNK458777 DDO458776:DDO458777 CTS458776:CTS458777 CJW458776:CJW458777 CAA458776:CAA458777 BQE458776:BQE458777 BGI458776:BGI458777 AWM458776:AWM458777 AMQ458776:AMQ458777 ACU458776:ACU458777 SY458776:SY458777 JC458776:JC458777 G458776:G458777 WVO393240:WVO393241 WLS393240:WLS393241 WBW393240:WBW393241 VSA393240:VSA393241 VIE393240:VIE393241 UYI393240:UYI393241 UOM393240:UOM393241 UEQ393240:UEQ393241 TUU393240:TUU393241 TKY393240:TKY393241 TBC393240:TBC393241 SRG393240:SRG393241 SHK393240:SHK393241 RXO393240:RXO393241 RNS393240:RNS393241 RDW393240:RDW393241 QUA393240:QUA393241 QKE393240:QKE393241 QAI393240:QAI393241 PQM393240:PQM393241 PGQ393240:PGQ393241 OWU393240:OWU393241 OMY393240:OMY393241 ODC393240:ODC393241 NTG393240:NTG393241 NJK393240:NJK393241 MZO393240:MZO393241 MPS393240:MPS393241 MFW393240:MFW393241 LWA393240:LWA393241 LME393240:LME393241 LCI393240:LCI393241 KSM393240:KSM393241 KIQ393240:KIQ393241 JYU393240:JYU393241 JOY393240:JOY393241 JFC393240:JFC393241 IVG393240:IVG393241 ILK393240:ILK393241 IBO393240:IBO393241 HRS393240:HRS393241 HHW393240:HHW393241 GYA393240:GYA393241 GOE393240:GOE393241 GEI393240:GEI393241 FUM393240:FUM393241 FKQ393240:FKQ393241 FAU393240:FAU393241 EQY393240:EQY393241 EHC393240:EHC393241 DXG393240:DXG393241 DNK393240:DNK393241 DDO393240:DDO393241 CTS393240:CTS393241 CJW393240:CJW393241 CAA393240:CAA393241 BQE393240:BQE393241 BGI393240:BGI393241 AWM393240:AWM393241 AMQ393240:AMQ393241 ACU393240:ACU393241 SY393240:SY393241 JC393240:JC393241 G393240:G393241 WVO327704:WVO327705 WLS327704:WLS327705 WBW327704:WBW327705 VSA327704:VSA327705 VIE327704:VIE327705 UYI327704:UYI327705 UOM327704:UOM327705 UEQ327704:UEQ327705 TUU327704:TUU327705 TKY327704:TKY327705 TBC327704:TBC327705 SRG327704:SRG327705 SHK327704:SHK327705 RXO327704:RXO327705 RNS327704:RNS327705 RDW327704:RDW327705 QUA327704:QUA327705 QKE327704:QKE327705 QAI327704:QAI327705 PQM327704:PQM327705 PGQ327704:PGQ327705 OWU327704:OWU327705 OMY327704:OMY327705 ODC327704:ODC327705 NTG327704:NTG327705 NJK327704:NJK327705 MZO327704:MZO327705 MPS327704:MPS327705 MFW327704:MFW327705 LWA327704:LWA327705 LME327704:LME327705 LCI327704:LCI327705 KSM327704:KSM327705 KIQ327704:KIQ327705 JYU327704:JYU327705 JOY327704:JOY327705 JFC327704:JFC327705 IVG327704:IVG327705 ILK327704:ILK327705 IBO327704:IBO327705 HRS327704:HRS327705 HHW327704:HHW327705 GYA327704:GYA327705 GOE327704:GOE327705 GEI327704:GEI327705 FUM327704:FUM327705 FKQ327704:FKQ327705 FAU327704:FAU327705 EQY327704:EQY327705 EHC327704:EHC327705 DXG327704:DXG327705 DNK327704:DNK327705 DDO327704:DDO327705 CTS327704:CTS327705 CJW327704:CJW327705 CAA327704:CAA327705 BQE327704:BQE327705 BGI327704:BGI327705 AWM327704:AWM327705 AMQ327704:AMQ327705 ACU327704:ACU327705 SY327704:SY327705 JC327704:JC327705 G327704:G327705 WVO262168:WVO262169 WLS262168:WLS262169 WBW262168:WBW262169 VSA262168:VSA262169 VIE262168:VIE262169 UYI262168:UYI262169 UOM262168:UOM262169 UEQ262168:UEQ262169 TUU262168:TUU262169 TKY262168:TKY262169 TBC262168:TBC262169 SRG262168:SRG262169 SHK262168:SHK262169 RXO262168:RXO262169 RNS262168:RNS262169 RDW262168:RDW262169 QUA262168:QUA262169 QKE262168:QKE262169 QAI262168:QAI262169 PQM262168:PQM262169 PGQ262168:PGQ262169 OWU262168:OWU262169 OMY262168:OMY262169 ODC262168:ODC262169 NTG262168:NTG262169 NJK262168:NJK262169 MZO262168:MZO262169 MPS262168:MPS262169 MFW262168:MFW262169 LWA262168:LWA262169 LME262168:LME262169 LCI262168:LCI262169 KSM262168:KSM262169 KIQ262168:KIQ262169 JYU262168:JYU262169 JOY262168:JOY262169 JFC262168:JFC262169 IVG262168:IVG262169 ILK262168:ILK262169 IBO262168:IBO262169 HRS262168:HRS262169 HHW262168:HHW262169 GYA262168:GYA262169 GOE262168:GOE262169 GEI262168:GEI262169 FUM262168:FUM262169 FKQ262168:FKQ262169 FAU262168:FAU262169 EQY262168:EQY262169 EHC262168:EHC262169 DXG262168:DXG262169 DNK262168:DNK262169 DDO262168:DDO262169 CTS262168:CTS262169 CJW262168:CJW262169 CAA262168:CAA262169 BQE262168:BQE262169 BGI262168:BGI262169 AWM262168:AWM262169 AMQ262168:AMQ262169 ACU262168:ACU262169 SY262168:SY262169 JC262168:JC262169 G262168:G262169 WVO196632:WVO196633 WLS196632:WLS196633 WBW196632:WBW196633 VSA196632:VSA196633 VIE196632:VIE196633 UYI196632:UYI196633 UOM196632:UOM196633 UEQ196632:UEQ196633 TUU196632:TUU196633 TKY196632:TKY196633 TBC196632:TBC196633 SRG196632:SRG196633 SHK196632:SHK196633 RXO196632:RXO196633 RNS196632:RNS196633 RDW196632:RDW196633 QUA196632:QUA196633 QKE196632:QKE196633 QAI196632:QAI196633 PQM196632:PQM196633 PGQ196632:PGQ196633 OWU196632:OWU196633 OMY196632:OMY196633 ODC196632:ODC196633 NTG196632:NTG196633 NJK196632:NJK196633 MZO196632:MZO196633 MPS196632:MPS196633 MFW196632:MFW196633 LWA196632:LWA196633 LME196632:LME196633 LCI196632:LCI196633 KSM196632:KSM196633 KIQ196632:KIQ196633 JYU196632:JYU196633 JOY196632:JOY196633 JFC196632:JFC196633 IVG196632:IVG196633 ILK196632:ILK196633 IBO196632:IBO196633 HRS196632:HRS196633 HHW196632:HHW196633 GYA196632:GYA196633 GOE196632:GOE196633 GEI196632:GEI196633 FUM196632:FUM196633 FKQ196632:FKQ196633 FAU196632:FAU196633 EQY196632:EQY196633 EHC196632:EHC196633 DXG196632:DXG196633 DNK196632:DNK196633 DDO196632:DDO196633 CTS196632:CTS196633 CJW196632:CJW196633 CAA196632:CAA196633 BQE196632:BQE196633 BGI196632:BGI196633 AWM196632:AWM196633 AMQ196632:AMQ196633 ACU196632:ACU196633 SY196632:SY196633 JC196632:JC196633 G196632:G196633 WVO131096:WVO131097 WLS131096:WLS131097 WBW131096:WBW131097 VSA131096:VSA131097 VIE131096:VIE131097 UYI131096:UYI131097 UOM131096:UOM131097 UEQ131096:UEQ131097 TUU131096:TUU131097 TKY131096:TKY131097 TBC131096:TBC131097 SRG131096:SRG131097 SHK131096:SHK131097 RXO131096:RXO131097 RNS131096:RNS131097 RDW131096:RDW131097 QUA131096:QUA131097 QKE131096:QKE131097 QAI131096:QAI131097 PQM131096:PQM131097 PGQ131096:PGQ131097 OWU131096:OWU131097 OMY131096:OMY131097 ODC131096:ODC131097 NTG131096:NTG131097 NJK131096:NJK131097 MZO131096:MZO131097 MPS131096:MPS131097 MFW131096:MFW131097 LWA131096:LWA131097 LME131096:LME131097 LCI131096:LCI131097 KSM131096:KSM131097 KIQ131096:KIQ131097 JYU131096:JYU131097 JOY131096:JOY131097 JFC131096:JFC131097 IVG131096:IVG131097 ILK131096:ILK131097 IBO131096:IBO131097 HRS131096:HRS131097 HHW131096:HHW131097 GYA131096:GYA131097 GOE131096:GOE131097 GEI131096:GEI131097 FUM131096:FUM131097 FKQ131096:FKQ131097 FAU131096:FAU131097 EQY131096:EQY131097 EHC131096:EHC131097 DXG131096:DXG131097 DNK131096:DNK131097 DDO131096:DDO131097 CTS131096:CTS131097 CJW131096:CJW131097 CAA131096:CAA131097 BQE131096:BQE131097 BGI131096:BGI131097 AWM131096:AWM131097 AMQ131096:AMQ131097 ACU131096:ACU131097 SY131096:SY131097 JC131096:JC131097 G131096:G131097 WVO65560:WVO65561 WLS65560:WLS65561 WBW65560:WBW65561 VSA65560:VSA65561 VIE65560:VIE65561 UYI65560:UYI65561 UOM65560:UOM65561 UEQ65560:UEQ65561 TUU65560:TUU65561 TKY65560:TKY65561 TBC65560:TBC65561 SRG65560:SRG65561 SHK65560:SHK65561 RXO65560:RXO65561 RNS65560:RNS65561 RDW65560:RDW65561 QUA65560:QUA65561 QKE65560:QKE65561 QAI65560:QAI65561 PQM65560:PQM65561 PGQ65560:PGQ65561 OWU65560:OWU65561 OMY65560:OMY65561 ODC65560:ODC65561 NTG65560:NTG65561 NJK65560:NJK65561 MZO65560:MZO65561 MPS65560:MPS65561 MFW65560:MFW65561 LWA65560:LWA65561 LME65560:LME65561 LCI65560:LCI65561 KSM65560:KSM65561 KIQ65560:KIQ65561 JYU65560:JYU65561 JOY65560:JOY65561 JFC65560:JFC65561 IVG65560:IVG65561 ILK65560:ILK65561 IBO65560:IBO65561 HRS65560:HRS65561 HHW65560:HHW65561 GYA65560:GYA65561 GOE65560:GOE65561 GEI65560:GEI65561 FUM65560:FUM65561 FKQ65560:FKQ65561 FAU65560:FAU65561 EQY65560:EQY65561 EHC65560:EHC65561 DXG65560:DXG65561 DNK65560:DNK65561 DDO65560:DDO65561 CTS65560:CTS65561 CJW65560:CJW65561 CAA65560:CAA65561 BQE65560:BQE65561 BGI65560:BGI65561 AWM65560:AWM65561 AMQ65560:AMQ65561 ACU65560:ACU65561 SY65560:SY65561 JC65560:JC65561 G65560:G65561 WVO24:WVO25 WLS24:WLS25 WBW24:WBW25 VSA24:VSA25 VIE24:VIE25 UYI24:UYI25 UOM24:UOM25 UEQ24:UEQ25 TUU24:TUU25 TKY24:TKY25 TBC24:TBC25 SRG24:SRG25 SHK24:SHK25 RXO24:RXO25 RNS24:RNS25 RDW24:RDW25 QUA24:QUA25 QKE24:QKE25 QAI24:QAI25 PQM24:PQM25 PGQ24:PGQ25 OWU24:OWU25 OMY24:OMY25 ODC24:ODC25 NTG24:NTG25 NJK24:NJK25 MZO24:MZO25 MPS24:MPS25 MFW24:MFW25 LWA24:LWA25 LME24:LME25 LCI24:LCI25 KSM24:KSM25 KIQ24:KIQ25 JYU24:JYU25 JOY24:JOY25 JFC24:JFC25 IVG24:IVG25 ILK24:ILK25 IBO24:IBO25 HRS24:HRS25 HHW24:HHW25 GYA24:GYA25 GOE24:GOE25 GEI24:GEI25 FUM24:FUM25 FKQ24:FKQ25 FAU24:FAU25 EQY24:EQY25 EHC24:EHC25 DXG24:DXG25 DNK24:DNK25 DDO24:DDO25 CTS24:CTS25 CJW24:CJW25 CAA24:CAA25 BQE24:BQE25 BGI24:BGI25 AWM24:AWM25 AMQ24:AMQ25 ACU24:ACU25 SY24:SY25 JC24:JC25">
      <formula1>$B$4:$B$29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CGD</vt:lpstr>
      <vt:lpstr>DER</vt:lpstr>
      <vt:lpstr>GIN</vt:lpstr>
      <vt:lpstr>OFT</vt:lpstr>
      <vt:lpstr>ORL</vt:lpstr>
      <vt:lpstr>URO</vt:lpstr>
      <vt:lpstr>TRA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2019-10-22T09:15:44Z</dcterms:created>
  <dcterms:modified xsi:type="dcterms:W3CDTF">2021-11-23T12:55:26Z</dcterms:modified>
</cp:coreProperties>
</file>